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7_1" sheetId="1" r:id="rId1"/>
  </sheets>
  <definedNames>
    <definedName name="Z7_1">#REF!</definedName>
    <definedName name="_xlnm.Print_Area" localSheetId="0">'7_1'!$A$1:$P$40</definedName>
  </definedNames>
  <calcPr calcMode="manual" fullCalcOnLoad="1"/>
</workbook>
</file>

<file path=xl/sharedStrings.xml><?xml version="1.0" encoding="utf-8"?>
<sst xmlns="http://schemas.openxmlformats.org/spreadsheetml/2006/main" count="60" uniqueCount="44">
  <si>
    <t>Таблиця 7.1</t>
  </si>
  <si>
    <t>Якість розгляду  кримінальних справ місцевими загальними судами</t>
  </si>
  <si>
    <t>Результати перегляду апеляційними судами вироків місцевих судів (за кількістю осіб)</t>
  </si>
  <si>
    <t>№ з/п</t>
  </si>
  <si>
    <t>Область
(регіон)</t>
  </si>
  <si>
    <t>Кількість засуджених, виправданих осіб місцевими судами</t>
  </si>
  <si>
    <t>Кількість осіб, щодо яких скасовано вироки</t>
  </si>
  <si>
    <t>Кількість осіб, щодо яких змінено вироки</t>
  </si>
  <si>
    <t>Усього                                                                     скасовано та змінено вироків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</si>
  <si>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</si>
  <si>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</si>
  <si>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</si>
  <si>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</si>
  <si>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</si>
  <si>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</si>
  <si>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</si>
  <si>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</si>
  <si>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</si>
  <si>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</si>
  <si>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</si>
  <si>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</si>
  <si>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</si>
  <si>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</si>
  <si>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</si>
  <si>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</si>
  <si>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</si>
  <si>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</si>
  <si>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</si>
  <si>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</si>
  <si>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</si>
  <si>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</si>
  <si>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</si>
  <si>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</si>
  <si>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</si>
  <si>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</si>
  <si>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</si>
  <si>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</si>
  <si>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</si>
  <si>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</si>
  <si>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</si>
  <si>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</si>
  <si>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питома вага від числа засуджених, виправданих осіб місцевими судами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</si>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</sst>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quotePrefix="1">
      <alignment horizontal="right"/>
    </xf>
    <xf numFmtId="3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 quotePrefix="1">
      <alignment horizontal="right" wrapText="1"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1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24.625" style="1" customWidth="1"/>
    <col min="3" max="3" width="9.375" style="1" customWidth="1"/>
    <col min="4" max="4" width="9.625" style="1" customWidth="1"/>
    <col min="5" max="5" width="7.875" style="1" customWidth="1"/>
    <col min="6" max="6" width="9.625" style="1" customWidth="1"/>
    <col min="7" max="7" width="7.875" style="1" customWidth="1"/>
    <col min="8" max="8" width="9.125" style="1" customWidth="1"/>
    <col min="9" max="9" width="7.875" style="1" customWidth="1"/>
    <col min="10" max="10" width="9.125" style="1" customWidth="1"/>
    <col min="11" max="11" width="7.875" style="1" customWidth="1"/>
    <col min="12" max="12" width="9.125" style="1" customWidth="1"/>
    <col min="13" max="13" width="7.875" style="1" customWidth="1"/>
    <col min="14" max="14" width="9.125" style="1" customWidth="1"/>
    <col min="15" max="15" width="7.875" style="1" customWidth="1"/>
    <col min="16" max="16" width="9.125" style="1" customWidth="1"/>
    <col min="17" max="17" width="7.25390625" style="1" customWidth="1"/>
    <col min="18" max="16384" width="9.125" style="1" customWidth="1"/>
  </cols>
  <sheetData>
    <row r="1" ht="15">
      <c r="O1" s="2" t="s">
        <v>0</v>
      </c>
    </row>
    <row r="2" spans="1:17" ht="14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"/>
    </row>
    <row r="3" spans="1:17" ht="11.2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"/>
    </row>
    <row r="4" spans="1:17" ht="15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"/>
    </row>
    <row r="5" spans="1:17" ht="11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4"/>
    </row>
    <row r="6" spans="1:16" ht="32.25" customHeight="1">
      <c r="A6" s="31" t="s">
        <v>3</v>
      </c>
      <c r="B6" s="33" t="s">
        <v>4</v>
      </c>
      <c r="C6" s="33" t="s">
        <v>5</v>
      </c>
      <c r="D6" s="33"/>
      <c r="E6" s="34" t="s">
        <v>6</v>
      </c>
      <c r="F6" s="34"/>
      <c r="G6" s="34"/>
      <c r="H6" s="34"/>
      <c r="I6" s="34" t="s">
        <v>7</v>
      </c>
      <c r="J6" s="34"/>
      <c r="K6" s="34"/>
      <c r="L6" s="34"/>
      <c r="M6" s="34" t="s">
        <v>8</v>
      </c>
      <c r="N6" s="34"/>
      <c r="O6" s="34"/>
      <c r="P6" s="34"/>
    </row>
    <row r="7" spans="1:16" ht="12.75">
      <c r="A7" s="32"/>
      <c r="B7" s="33"/>
      <c r="C7" s="35" t="s">
        <v>43</v>
      </c>
      <c r="D7" s="35" t="s">
        <v>42</v>
      </c>
      <c r="E7" s="37" t="s">
        <v>43</v>
      </c>
      <c r="F7" s="37"/>
      <c r="G7" s="37" t="s">
        <v>42</v>
      </c>
      <c r="H7" s="37"/>
      <c r="I7" s="37" t="s">
        <v>43</v>
      </c>
      <c r="J7" s="37"/>
      <c r="K7" s="37" t="s">
        <v>42</v>
      </c>
      <c r="L7" s="37"/>
      <c r="M7" s="37" t="s">
        <v>43</v>
      </c>
      <c r="N7" s="37"/>
      <c r="O7" s="37" t="s">
        <v>42</v>
      </c>
      <c r="P7" s="37"/>
    </row>
    <row r="8" spans="1:16" ht="21">
      <c r="A8" s="32"/>
      <c r="B8" s="33"/>
      <c r="C8" s="35"/>
      <c r="D8" s="35"/>
      <c r="E8" s="10" t="s">
        <v>9</v>
      </c>
      <c r="F8" s="18" t="s">
        <v>10</v>
      </c>
      <c r="G8" s="10" t="s">
        <v>9</v>
      </c>
      <c r="H8" s="18" t="s">
        <v>10</v>
      </c>
      <c r="I8" s="11" t="s">
        <v>9</v>
      </c>
      <c r="J8" s="18" t="s">
        <v>10</v>
      </c>
      <c r="K8" s="11" t="s">
        <v>9</v>
      </c>
      <c r="L8" s="18" t="s">
        <v>10</v>
      </c>
      <c r="M8" s="10" t="s">
        <v>9</v>
      </c>
      <c r="N8" s="18" t="s">
        <v>10</v>
      </c>
      <c r="O8" s="10" t="s">
        <v>9</v>
      </c>
      <c r="P8" s="18" t="s">
        <v>10</v>
      </c>
    </row>
    <row r="9" spans="1:20" ht="12" customHeight="1">
      <c r="A9" s="17" t="s">
        <v>11</v>
      </c>
      <c r="B9" s="17" t="s">
        <v>12</v>
      </c>
      <c r="C9" s="17">
        <v>1</v>
      </c>
      <c r="D9" s="17">
        <v>2</v>
      </c>
      <c r="E9" s="17">
        <v>3</v>
      </c>
      <c r="F9" s="19">
        <v>4</v>
      </c>
      <c r="G9" s="17">
        <v>5</v>
      </c>
      <c r="H9" s="19">
        <v>6</v>
      </c>
      <c r="I9" s="17">
        <v>7</v>
      </c>
      <c r="J9" s="19">
        <v>8</v>
      </c>
      <c r="K9" s="17">
        <v>9</v>
      </c>
      <c r="L9" s="19">
        <v>10</v>
      </c>
      <c r="M9" s="17">
        <v>11</v>
      </c>
      <c r="N9" s="19">
        <v>12</v>
      </c>
      <c r="O9" s="17">
        <v>13</v>
      </c>
      <c r="P9" s="19">
        <v>14</v>
      </c>
      <c r="T9" s="6"/>
    </row>
    <row r="10" spans="1:28" ht="12" customHeight="1">
      <c r="A10" s="12">
        <v>1</v>
      </c>
      <c r="B10" s="5" t="s">
        <v>13</v>
      </c>
      <c r="C10" s="24"/>
      <c r="D10" s="24"/>
      <c r="E10" s="24"/>
      <c r="F10" s="22"/>
      <c r="G10" s="24"/>
      <c r="H10" s="22"/>
      <c r="I10" s="24"/>
      <c r="J10" s="22"/>
      <c r="K10" s="24"/>
      <c r="L10" s="22"/>
      <c r="M10" s="26"/>
      <c r="N10" s="22"/>
      <c r="O10" s="26"/>
      <c r="P10" s="22"/>
      <c r="Q10" s="6">
        <f aca="true" t="shared" si="0" ref="Q10:Q37">IF(C10=0,0,SUM(E10*100/C10))</f>
        <v>0</v>
      </c>
      <c r="R10" s="6">
        <f aca="true" t="shared" si="1" ref="R10:R37">IF(D10=0,0,SUM(G10*100/D10))</f>
        <v>0</v>
      </c>
      <c r="S10" s="6">
        <f aca="true" t="shared" si="2" ref="S10:S37">IF(C10=0,0,SUM(I10*100/C10))</f>
        <v>0</v>
      </c>
      <c r="T10" s="6">
        <f aca="true" t="shared" si="3" ref="T10:T37">IF(D10=0,0,SUM(K10*100/D10))</f>
        <v>0</v>
      </c>
      <c r="U10" s="6">
        <f aca="true" t="shared" si="4" ref="U10:U36">IF(C10=0,0,SUM(M10*100/C10))</f>
        <v>0</v>
      </c>
      <c r="V10" s="6">
        <f aca="true" t="shared" si="5" ref="V10:V37">IF(D10=0,0,SUM(O10*100/D10))</f>
        <v>0</v>
      </c>
      <c r="W10" s="6"/>
      <c r="X10" s="6"/>
      <c r="Y10" s="7"/>
      <c r="Z10" s="7"/>
      <c r="AA10" s="7"/>
      <c r="AB10" s="7"/>
    </row>
    <row r="11" spans="1:28" ht="12" customHeight="1">
      <c r="A11" s="12">
        <v>2</v>
      </c>
      <c r="B11" s="5" t="s">
        <v>14</v>
      </c>
      <c r="C11" s="24">
        <v>3893</v>
      </c>
      <c r="D11" s="24">
        <v>3662</v>
      </c>
      <c r="E11" s="24">
        <v>269</v>
      </c>
      <c r="F11" s="22">
        <f aca="true" t="shared" si="6" ref="F11:F35">IF(C11=0,0,E11*100/C11)</f>
        <v>6.909838171076291</v>
      </c>
      <c r="G11" s="27">
        <v>184</v>
      </c>
      <c r="H11" s="22">
        <f aca="true" t="shared" si="7" ref="H11:H35">IF(D11=0,IF(G11=0,0,100),R11)</f>
        <v>5.024576734025123</v>
      </c>
      <c r="I11" s="24">
        <v>230</v>
      </c>
      <c r="J11" s="22">
        <f aca="true" t="shared" si="8" ref="J11:J35">IF(C11=0,IF(I11=0,0,100),S11)</f>
        <v>5.908040071923966</v>
      </c>
      <c r="K11" s="24">
        <v>183</v>
      </c>
      <c r="L11" s="22">
        <f aca="true" t="shared" si="9" ref="L11:L35">IF(D11=0,IF(K11=0,0,100),T11)</f>
        <v>4.997269251774986</v>
      </c>
      <c r="M11" s="26">
        <f aca="true" t="shared" si="10" ref="M11:M35">E11+I11</f>
        <v>499</v>
      </c>
      <c r="N11" s="22">
        <f aca="true" t="shared" si="11" ref="N11:N35">IF(C11=0,0,M11*100/C11)</f>
        <v>12.817878243000257</v>
      </c>
      <c r="O11" s="26">
        <f aca="true" t="shared" si="12" ref="O11:O35">G11+K11</f>
        <v>367</v>
      </c>
      <c r="P11" s="22">
        <f aca="true" t="shared" si="13" ref="P11:P35">IF(D11=0,IF(O11=0,0,100),V11)</f>
        <v>10.021845985800109</v>
      </c>
      <c r="Q11" s="6">
        <f t="shared" si="0"/>
        <v>6.909838171076291</v>
      </c>
      <c r="R11" s="6">
        <f t="shared" si="1"/>
        <v>5.024576734025123</v>
      </c>
      <c r="S11" s="6">
        <f t="shared" si="2"/>
        <v>5.908040071923966</v>
      </c>
      <c r="T11" s="6">
        <f t="shared" si="3"/>
        <v>4.997269251774986</v>
      </c>
      <c r="U11" s="6">
        <f t="shared" si="4"/>
        <v>12.817878243000257</v>
      </c>
      <c r="V11" s="6">
        <f t="shared" si="5"/>
        <v>10.021845985800109</v>
      </c>
      <c r="W11" s="6"/>
      <c r="X11" s="6"/>
      <c r="Y11" s="7">
        <v>499</v>
      </c>
      <c r="Z11" s="28">
        <f>Y11-M11</f>
        <v>0</v>
      </c>
      <c r="AA11" s="7"/>
      <c r="AB11" s="7"/>
    </row>
    <row r="12" spans="1:28" ht="12" customHeight="1">
      <c r="A12" s="12">
        <v>3</v>
      </c>
      <c r="B12" s="5" t="s">
        <v>15</v>
      </c>
      <c r="C12" s="24">
        <v>2548</v>
      </c>
      <c r="D12" s="24">
        <v>2018</v>
      </c>
      <c r="E12" s="24">
        <v>154</v>
      </c>
      <c r="F12" s="22">
        <f t="shared" si="6"/>
        <v>6.043956043956044</v>
      </c>
      <c r="G12" s="24">
        <v>134</v>
      </c>
      <c r="H12" s="22">
        <f t="shared" si="7"/>
        <v>6.640237859266601</v>
      </c>
      <c r="I12" s="24">
        <v>104</v>
      </c>
      <c r="J12" s="22">
        <f t="shared" si="8"/>
        <v>4.081632653061225</v>
      </c>
      <c r="K12" s="24">
        <v>83</v>
      </c>
      <c r="L12" s="22">
        <f t="shared" si="9"/>
        <v>4.112983151635283</v>
      </c>
      <c r="M12" s="26">
        <f t="shared" si="10"/>
        <v>258</v>
      </c>
      <c r="N12" s="22">
        <f t="shared" si="11"/>
        <v>10.12558869701727</v>
      </c>
      <c r="O12" s="26">
        <f t="shared" si="12"/>
        <v>217</v>
      </c>
      <c r="P12" s="22">
        <f t="shared" si="13"/>
        <v>10.753221010901884</v>
      </c>
      <c r="Q12" s="6">
        <f t="shared" si="0"/>
        <v>6.043956043956044</v>
      </c>
      <c r="R12" s="6">
        <f t="shared" si="1"/>
        <v>6.640237859266601</v>
      </c>
      <c r="S12" s="6">
        <f t="shared" si="2"/>
        <v>4.081632653061225</v>
      </c>
      <c r="T12" s="6">
        <f t="shared" si="3"/>
        <v>4.112983151635283</v>
      </c>
      <c r="U12" s="6">
        <f t="shared" si="4"/>
        <v>10.12558869701727</v>
      </c>
      <c r="V12" s="6">
        <f t="shared" si="5"/>
        <v>10.753221010901884</v>
      </c>
      <c r="W12" s="6"/>
      <c r="X12" s="6"/>
      <c r="Y12" s="7">
        <v>258</v>
      </c>
      <c r="Z12" s="28">
        <f aca="true" t="shared" si="14" ref="Z12:Z37">Y12-M12</f>
        <v>0</v>
      </c>
      <c r="AA12" s="7"/>
      <c r="AB12" s="7"/>
    </row>
    <row r="13" spans="1:28" ht="12" customHeight="1">
      <c r="A13" s="12">
        <v>4</v>
      </c>
      <c r="B13" s="5" t="s">
        <v>16</v>
      </c>
      <c r="C13" s="24">
        <v>11571</v>
      </c>
      <c r="D13" s="24">
        <v>9246</v>
      </c>
      <c r="E13" s="24">
        <v>701</v>
      </c>
      <c r="F13" s="22">
        <f t="shared" si="6"/>
        <v>6.058249070953245</v>
      </c>
      <c r="G13" s="24">
        <v>660</v>
      </c>
      <c r="H13" s="22">
        <f t="shared" si="7"/>
        <v>7.1382219338092145</v>
      </c>
      <c r="I13" s="24">
        <v>411</v>
      </c>
      <c r="J13" s="22">
        <f t="shared" si="8"/>
        <v>3.551983406792844</v>
      </c>
      <c r="K13" s="24">
        <v>338</v>
      </c>
      <c r="L13" s="22">
        <f t="shared" si="9"/>
        <v>3.655634869132598</v>
      </c>
      <c r="M13" s="26">
        <f t="shared" si="10"/>
        <v>1112</v>
      </c>
      <c r="N13" s="22">
        <f t="shared" si="11"/>
        <v>9.61023247774609</v>
      </c>
      <c r="O13" s="26">
        <f t="shared" si="12"/>
        <v>998</v>
      </c>
      <c r="P13" s="22">
        <f t="shared" si="13"/>
        <v>10.793856802941812</v>
      </c>
      <c r="Q13" s="6">
        <f t="shared" si="0"/>
        <v>6.058249070953245</v>
      </c>
      <c r="R13" s="6">
        <f t="shared" si="1"/>
        <v>7.1382219338092145</v>
      </c>
      <c r="S13" s="6">
        <f t="shared" si="2"/>
        <v>3.551983406792844</v>
      </c>
      <c r="T13" s="6">
        <f t="shared" si="3"/>
        <v>3.655634869132598</v>
      </c>
      <c r="U13" s="6">
        <f t="shared" si="4"/>
        <v>9.61023247774609</v>
      </c>
      <c r="V13" s="6">
        <f t="shared" si="5"/>
        <v>10.793856802941812</v>
      </c>
      <c r="W13" s="6"/>
      <c r="X13" s="6"/>
      <c r="Y13" s="7">
        <v>1112</v>
      </c>
      <c r="Z13" s="28">
        <f t="shared" si="14"/>
        <v>0</v>
      </c>
      <c r="AA13" s="7"/>
      <c r="AB13" s="7"/>
    </row>
    <row r="14" spans="1:28" ht="12" customHeight="1">
      <c r="A14" s="12">
        <v>5</v>
      </c>
      <c r="B14" s="5" t="s">
        <v>17</v>
      </c>
      <c r="C14" s="24">
        <v>6618</v>
      </c>
      <c r="D14" s="24">
        <v>6184</v>
      </c>
      <c r="E14" s="24">
        <v>219</v>
      </c>
      <c r="F14" s="22">
        <f t="shared" si="6"/>
        <v>3.3091568449682685</v>
      </c>
      <c r="G14" s="24">
        <v>399</v>
      </c>
      <c r="H14" s="22">
        <f t="shared" si="7"/>
        <v>6.452134540750324</v>
      </c>
      <c r="I14" s="24">
        <v>141</v>
      </c>
      <c r="J14" s="22">
        <f t="shared" si="8"/>
        <v>2.130553037171351</v>
      </c>
      <c r="K14" s="24">
        <v>241</v>
      </c>
      <c r="L14" s="22">
        <f t="shared" si="9"/>
        <v>3.8971539456662354</v>
      </c>
      <c r="M14" s="26">
        <v>360</v>
      </c>
      <c r="N14" s="22">
        <f t="shared" si="11"/>
        <v>5.439709882139619</v>
      </c>
      <c r="O14" s="26">
        <f t="shared" si="12"/>
        <v>640</v>
      </c>
      <c r="P14" s="22">
        <f t="shared" si="13"/>
        <v>10.349288486416558</v>
      </c>
      <c r="Q14" s="6">
        <f t="shared" si="0"/>
        <v>3.3091568449682685</v>
      </c>
      <c r="R14" s="6">
        <f t="shared" si="1"/>
        <v>6.452134540750324</v>
      </c>
      <c r="S14" s="6">
        <f t="shared" si="2"/>
        <v>2.130553037171351</v>
      </c>
      <c r="T14" s="6">
        <f t="shared" si="3"/>
        <v>3.8971539456662354</v>
      </c>
      <c r="U14" s="6">
        <f t="shared" si="4"/>
        <v>5.439709882139619</v>
      </c>
      <c r="V14" s="6">
        <f t="shared" si="5"/>
        <v>10.349288486416558</v>
      </c>
      <c r="W14" s="6"/>
      <c r="X14" s="6"/>
      <c r="Y14" s="7">
        <v>360</v>
      </c>
      <c r="Z14" s="28">
        <f t="shared" si="14"/>
        <v>0</v>
      </c>
      <c r="AA14" s="7"/>
      <c r="AB14" s="7"/>
    </row>
    <row r="15" spans="1:28" ht="12" customHeight="1">
      <c r="A15" s="12">
        <v>6</v>
      </c>
      <c r="B15" s="5" t="s">
        <v>18</v>
      </c>
      <c r="C15" s="24">
        <v>3517</v>
      </c>
      <c r="D15" s="24">
        <v>3028</v>
      </c>
      <c r="E15" s="24">
        <v>144</v>
      </c>
      <c r="F15" s="22">
        <f t="shared" si="6"/>
        <v>4.094398635200455</v>
      </c>
      <c r="G15" s="24">
        <v>182</v>
      </c>
      <c r="H15" s="22">
        <f t="shared" si="7"/>
        <v>6.0105680317040955</v>
      </c>
      <c r="I15" s="24">
        <v>130</v>
      </c>
      <c r="J15" s="22">
        <f t="shared" si="8"/>
        <v>3.696332101222633</v>
      </c>
      <c r="K15" s="24">
        <v>109</v>
      </c>
      <c r="L15" s="22">
        <f t="shared" si="9"/>
        <v>3.5997357992073975</v>
      </c>
      <c r="M15" s="26">
        <f t="shared" si="10"/>
        <v>274</v>
      </c>
      <c r="N15" s="22">
        <f t="shared" si="11"/>
        <v>7.790730736423088</v>
      </c>
      <c r="O15" s="26">
        <f t="shared" si="12"/>
        <v>291</v>
      </c>
      <c r="P15" s="22">
        <f t="shared" si="13"/>
        <v>9.610303830911493</v>
      </c>
      <c r="Q15" s="6">
        <f t="shared" si="0"/>
        <v>4.094398635200455</v>
      </c>
      <c r="R15" s="6">
        <f t="shared" si="1"/>
        <v>6.0105680317040955</v>
      </c>
      <c r="S15" s="6">
        <f t="shared" si="2"/>
        <v>3.696332101222633</v>
      </c>
      <c r="T15" s="6">
        <f t="shared" si="3"/>
        <v>3.5997357992073975</v>
      </c>
      <c r="U15" s="6">
        <f t="shared" si="4"/>
        <v>7.790730736423088</v>
      </c>
      <c r="V15" s="6">
        <f t="shared" si="5"/>
        <v>9.610303830911493</v>
      </c>
      <c r="W15" s="6"/>
      <c r="X15" s="6"/>
      <c r="Y15" s="7">
        <v>274</v>
      </c>
      <c r="Z15" s="28">
        <f t="shared" si="14"/>
        <v>0</v>
      </c>
      <c r="AA15" s="7"/>
      <c r="AB15" s="7"/>
    </row>
    <row r="16" spans="1:28" ht="12" customHeight="1">
      <c r="A16" s="12">
        <v>7</v>
      </c>
      <c r="B16" s="5" t="s">
        <v>19</v>
      </c>
      <c r="C16" s="24">
        <v>2195</v>
      </c>
      <c r="D16" s="24">
        <v>1721</v>
      </c>
      <c r="E16" s="24">
        <v>242</v>
      </c>
      <c r="F16" s="22">
        <f t="shared" si="6"/>
        <v>11.025056947608201</v>
      </c>
      <c r="G16" s="24">
        <v>154</v>
      </c>
      <c r="H16" s="22">
        <f t="shared" si="7"/>
        <v>8.94828588030215</v>
      </c>
      <c r="I16" s="24">
        <v>62</v>
      </c>
      <c r="J16" s="22">
        <f t="shared" si="8"/>
        <v>2.8246013667425967</v>
      </c>
      <c r="K16" s="24">
        <v>56</v>
      </c>
      <c r="L16" s="22">
        <f t="shared" si="9"/>
        <v>3.2539221382916907</v>
      </c>
      <c r="M16" s="26">
        <f t="shared" si="10"/>
        <v>304</v>
      </c>
      <c r="N16" s="22">
        <f t="shared" si="11"/>
        <v>13.849658314350798</v>
      </c>
      <c r="O16" s="26">
        <f t="shared" si="12"/>
        <v>210</v>
      </c>
      <c r="P16" s="22">
        <f t="shared" si="13"/>
        <v>12.20220801859384</v>
      </c>
      <c r="Q16" s="6">
        <f t="shared" si="0"/>
        <v>11.025056947608201</v>
      </c>
      <c r="R16" s="6">
        <f t="shared" si="1"/>
        <v>8.94828588030215</v>
      </c>
      <c r="S16" s="6">
        <f t="shared" si="2"/>
        <v>2.8246013667425967</v>
      </c>
      <c r="T16" s="6">
        <f t="shared" si="3"/>
        <v>3.2539221382916907</v>
      </c>
      <c r="U16" s="6">
        <f t="shared" si="4"/>
        <v>13.849658314350798</v>
      </c>
      <c r="V16" s="6">
        <f t="shared" si="5"/>
        <v>12.20220801859384</v>
      </c>
      <c r="W16" s="6"/>
      <c r="X16" s="6"/>
      <c r="Y16" s="7">
        <v>304</v>
      </c>
      <c r="Z16" s="28">
        <f t="shared" si="14"/>
        <v>0</v>
      </c>
      <c r="AA16" s="7"/>
      <c r="AB16" s="7"/>
    </row>
    <row r="17" spans="1:28" ht="12" customHeight="1">
      <c r="A17" s="12">
        <v>8</v>
      </c>
      <c r="B17" s="5" t="s">
        <v>20</v>
      </c>
      <c r="C17" s="24">
        <v>6453</v>
      </c>
      <c r="D17" s="24">
        <v>5089</v>
      </c>
      <c r="E17" s="24">
        <v>429</v>
      </c>
      <c r="F17" s="22">
        <f t="shared" si="6"/>
        <v>6.648070664807067</v>
      </c>
      <c r="G17" s="24">
        <v>402</v>
      </c>
      <c r="H17" s="22">
        <f t="shared" si="7"/>
        <v>7.899390842994695</v>
      </c>
      <c r="I17" s="24">
        <v>282</v>
      </c>
      <c r="J17" s="22">
        <f t="shared" si="8"/>
        <v>4.370060437006043</v>
      </c>
      <c r="K17" s="24">
        <v>154</v>
      </c>
      <c r="L17" s="22">
        <f t="shared" si="9"/>
        <v>3.0261348005502064</v>
      </c>
      <c r="M17" s="26">
        <f t="shared" si="10"/>
        <v>711</v>
      </c>
      <c r="N17" s="22">
        <f t="shared" si="11"/>
        <v>11.01813110181311</v>
      </c>
      <c r="O17" s="26">
        <f t="shared" si="12"/>
        <v>556</v>
      </c>
      <c r="P17" s="22">
        <f t="shared" si="13"/>
        <v>10.925525643544901</v>
      </c>
      <c r="Q17" s="6">
        <f t="shared" si="0"/>
        <v>6.648070664807067</v>
      </c>
      <c r="R17" s="6">
        <f t="shared" si="1"/>
        <v>7.899390842994695</v>
      </c>
      <c r="S17" s="6">
        <f t="shared" si="2"/>
        <v>4.370060437006043</v>
      </c>
      <c r="T17" s="6">
        <f t="shared" si="3"/>
        <v>3.0261348005502064</v>
      </c>
      <c r="U17" s="6">
        <f t="shared" si="4"/>
        <v>11.01813110181311</v>
      </c>
      <c r="V17" s="6">
        <f t="shared" si="5"/>
        <v>10.925525643544901</v>
      </c>
      <c r="W17" s="6"/>
      <c r="X17" s="6"/>
      <c r="Y17" s="7">
        <v>711</v>
      </c>
      <c r="Z17" s="28">
        <f t="shared" si="14"/>
        <v>0</v>
      </c>
      <c r="AA17" s="7"/>
      <c r="AB17" s="7"/>
    </row>
    <row r="18" spans="1:28" ht="12" customHeight="1">
      <c r="A18" s="12">
        <v>9</v>
      </c>
      <c r="B18" s="5" t="s">
        <v>21</v>
      </c>
      <c r="C18" s="24">
        <v>1978</v>
      </c>
      <c r="D18" s="24">
        <v>1664</v>
      </c>
      <c r="E18" s="24">
        <v>106</v>
      </c>
      <c r="F18" s="22">
        <f t="shared" si="6"/>
        <v>5.358948432760364</v>
      </c>
      <c r="G18" s="24">
        <v>145</v>
      </c>
      <c r="H18" s="22">
        <f t="shared" si="7"/>
        <v>8.713942307692308</v>
      </c>
      <c r="I18" s="24">
        <v>68</v>
      </c>
      <c r="J18" s="22">
        <f t="shared" si="8"/>
        <v>3.4378159757330637</v>
      </c>
      <c r="K18" s="24">
        <v>70</v>
      </c>
      <c r="L18" s="22">
        <f t="shared" si="9"/>
        <v>4.206730769230769</v>
      </c>
      <c r="M18" s="26">
        <f t="shared" si="10"/>
        <v>174</v>
      </c>
      <c r="N18" s="22">
        <f t="shared" si="11"/>
        <v>8.796764408493427</v>
      </c>
      <c r="O18" s="26">
        <f t="shared" si="12"/>
        <v>215</v>
      </c>
      <c r="P18" s="22">
        <f t="shared" si="13"/>
        <v>12.920673076923077</v>
      </c>
      <c r="Q18" s="6">
        <f t="shared" si="0"/>
        <v>5.358948432760364</v>
      </c>
      <c r="R18" s="6">
        <f t="shared" si="1"/>
        <v>8.713942307692308</v>
      </c>
      <c r="S18" s="6">
        <f t="shared" si="2"/>
        <v>3.4378159757330637</v>
      </c>
      <c r="T18" s="6">
        <f t="shared" si="3"/>
        <v>4.206730769230769</v>
      </c>
      <c r="U18" s="6">
        <f t="shared" si="4"/>
        <v>8.796764408493427</v>
      </c>
      <c r="V18" s="6">
        <f t="shared" si="5"/>
        <v>12.920673076923077</v>
      </c>
      <c r="W18" s="6"/>
      <c r="X18" s="6"/>
      <c r="Y18" s="7">
        <v>174</v>
      </c>
      <c r="Z18" s="28">
        <f t="shared" si="14"/>
        <v>0</v>
      </c>
      <c r="AA18" s="7"/>
      <c r="AB18" s="7"/>
    </row>
    <row r="19" spans="1:28" ht="12" customHeight="1">
      <c r="A19" s="12">
        <v>10</v>
      </c>
      <c r="B19" s="5" t="s">
        <v>22</v>
      </c>
      <c r="C19" s="24">
        <v>5134</v>
      </c>
      <c r="D19" s="24">
        <v>3946</v>
      </c>
      <c r="E19" s="24">
        <v>337</v>
      </c>
      <c r="F19" s="22">
        <f t="shared" si="6"/>
        <v>6.564082586677055</v>
      </c>
      <c r="G19" s="24">
        <v>293</v>
      </c>
      <c r="H19" s="22">
        <f t="shared" si="7"/>
        <v>7.425240750126711</v>
      </c>
      <c r="I19" s="24">
        <v>220</v>
      </c>
      <c r="J19" s="22">
        <f t="shared" si="8"/>
        <v>4.285157771717959</v>
      </c>
      <c r="K19" s="24">
        <v>195</v>
      </c>
      <c r="L19" s="22">
        <f t="shared" si="9"/>
        <v>4.941713127217436</v>
      </c>
      <c r="M19" s="26">
        <f t="shared" si="10"/>
        <v>557</v>
      </c>
      <c r="N19" s="22">
        <f t="shared" si="11"/>
        <v>10.849240358395013</v>
      </c>
      <c r="O19" s="26">
        <f t="shared" si="12"/>
        <v>488</v>
      </c>
      <c r="P19" s="22">
        <f t="shared" si="13"/>
        <v>12.366953877344146</v>
      </c>
      <c r="Q19" s="6">
        <f t="shared" si="0"/>
        <v>6.564082586677055</v>
      </c>
      <c r="R19" s="6">
        <f t="shared" si="1"/>
        <v>7.425240750126711</v>
      </c>
      <c r="S19" s="6">
        <f t="shared" si="2"/>
        <v>4.285157771717959</v>
      </c>
      <c r="T19" s="6">
        <f t="shared" si="3"/>
        <v>4.941713127217436</v>
      </c>
      <c r="U19" s="6">
        <f t="shared" si="4"/>
        <v>10.849240358395013</v>
      </c>
      <c r="V19" s="6">
        <f t="shared" si="5"/>
        <v>12.366953877344146</v>
      </c>
      <c r="W19" s="6"/>
      <c r="X19" s="6"/>
      <c r="Y19" s="7">
        <v>557</v>
      </c>
      <c r="Z19" s="28">
        <f t="shared" si="14"/>
        <v>0</v>
      </c>
      <c r="AA19" s="7"/>
      <c r="AB19" s="7"/>
    </row>
    <row r="20" spans="1:28" ht="12" customHeight="1">
      <c r="A20" s="12">
        <v>11</v>
      </c>
      <c r="B20" s="5" t="s">
        <v>23</v>
      </c>
      <c r="C20" s="24">
        <v>3493</v>
      </c>
      <c r="D20" s="24">
        <v>2915</v>
      </c>
      <c r="E20" s="24">
        <v>291</v>
      </c>
      <c r="F20" s="22">
        <f t="shared" si="6"/>
        <v>8.330947609504724</v>
      </c>
      <c r="G20" s="24">
        <v>261</v>
      </c>
      <c r="H20" s="22">
        <f t="shared" si="7"/>
        <v>8.95368782161235</v>
      </c>
      <c r="I20" s="24">
        <v>180</v>
      </c>
      <c r="J20" s="22">
        <f t="shared" si="8"/>
        <v>5.153163469796736</v>
      </c>
      <c r="K20" s="24">
        <v>196</v>
      </c>
      <c r="L20" s="22">
        <f t="shared" si="9"/>
        <v>6.723842195540309</v>
      </c>
      <c r="M20" s="26">
        <f t="shared" si="10"/>
        <v>471</v>
      </c>
      <c r="N20" s="22">
        <f t="shared" si="11"/>
        <v>13.48411107930146</v>
      </c>
      <c r="O20" s="26">
        <f t="shared" si="12"/>
        <v>457</v>
      </c>
      <c r="P20" s="22">
        <f t="shared" si="13"/>
        <v>15.677530017152659</v>
      </c>
      <c r="Q20" s="6">
        <f t="shared" si="0"/>
        <v>8.330947609504724</v>
      </c>
      <c r="R20" s="6">
        <f t="shared" si="1"/>
        <v>8.95368782161235</v>
      </c>
      <c r="S20" s="6">
        <f t="shared" si="2"/>
        <v>5.153163469796736</v>
      </c>
      <c r="T20" s="6">
        <f t="shared" si="3"/>
        <v>6.723842195540309</v>
      </c>
      <c r="U20" s="6">
        <f t="shared" si="4"/>
        <v>13.48411107930146</v>
      </c>
      <c r="V20" s="6">
        <f t="shared" si="5"/>
        <v>15.677530017152659</v>
      </c>
      <c r="W20" s="6"/>
      <c r="X20" s="6"/>
      <c r="Y20" s="7">
        <v>471</v>
      </c>
      <c r="Z20" s="28">
        <f t="shared" si="14"/>
        <v>0</v>
      </c>
      <c r="AA20" s="7"/>
      <c r="AB20" s="7"/>
    </row>
    <row r="21" spans="1:28" ht="12" customHeight="1">
      <c r="A21" s="12">
        <v>12</v>
      </c>
      <c r="B21" s="5" t="s">
        <v>24</v>
      </c>
      <c r="C21" s="24">
        <v>2462</v>
      </c>
      <c r="D21" s="24">
        <v>2853</v>
      </c>
      <c r="E21" s="24">
        <v>69</v>
      </c>
      <c r="F21" s="22">
        <f t="shared" si="6"/>
        <v>2.802599512591389</v>
      </c>
      <c r="G21" s="24">
        <v>85</v>
      </c>
      <c r="H21" s="22">
        <f t="shared" si="7"/>
        <v>2.9793200140203293</v>
      </c>
      <c r="I21" s="24">
        <v>16</v>
      </c>
      <c r="J21" s="22">
        <f t="shared" si="8"/>
        <v>0.6498781478472786</v>
      </c>
      <c r="K21" s="24">
        <v>46</v>
      </c>
      <c r="L21" s="22">
        <f t="shared" si="9"/>
        <v>1.6123378899404135</v>
      </c>
      <c r="M21" s="26">
        <f t="shared" si="10"/>
        <v>85</v>
      </c>
      <c r="N21" s="22">
        <f t="shared" si="11"/>
        <v>3.4524776604386678</v>
      </c>
      <c r="O21" s="26">
        <f t="shared" si="12"/>
        <v>131</v>
      </c>
      <c r="P21" s="22">
        <f t="shared" si="13"/>
        <v>4.591657903960743</v>
      </c>
      <c r="Q21" s="6">
        <f t="shared" si="0"/>
        <v>2.802599512591389</v>
      </c>
      <c r="R21" s="6">
        <f t="shared" si="1"/>
        <v>2.9793200140203293</v>
      </c>
      <c r="S21" s="6">
        <f t="shared" si="2"/>
        <v>0.6498781478472786</v>
      </c>
      <c r="T21" s="6">
        <f t="shared" si="3"/>
        <v>1.6123378899404135</v>
      </c>
      <c r="U21" s="6">
        <f t="shared" si="4"/>
        <v>3.4524776604386678</v>
      </c>
      <c r="V21" s="6">
        <f t="shared" si="5"/>
        <v>4.591657903960743</v>
      </c>
      <c r="W21" s="6"/>
      <c r="X21" s="6"/>
      <c r="Y21" s="7">
        <v>85</v>
      </c>
      <c r="Z21" s="28">
        <f t="shared" si="14"/>
        <v>0</v>
      </c>
      <c r="AA21" s="7"/>
      <c r="AB21" s="7"/>
    </row>
    <row r="22" spans="1:28" ht="12" customHeight="1">
      <c r="A22" s="12">
        <v>13</v>
      </c>
      <c r="B22" s="5" t="s">
        <v>25</v>
      </c>
      <c r="C22" s="24">
        <v>4897</v>
      </c>
      <c r="D22" s="24">
        <v>3932</v>
      </c>
      <c r="E22" s="24">
        <v>285</v>
      </c>
      <c r="F22" s="22">
        <f t="shared" si="6"/>
        <v>5.819889728405146</v>
      </c>
      <c r="G22" s="24">
        <v>254</v>
      </c>
      <c r="H22" s="22">
        <f t="shared" si="7"/>
        <v>6.4598168870803665</v>
      </c>
      <c r="I22" s="24">
        <v>82</v>
      </c>
      <c r="J22" s="22">
        <f t="shared" si="8"/>
        <v>1.6744945885235858</v>
      </c>
      <c r="K22" s="24">
        <v>89</v>
      </c>
      <c r="L22" s="22">
        <f t="shared" si="9"/>
        <v>2.263479145473042</v>
      </c>
      <c r="M22" s="26">
        <f t="shared" si="10"/>
        <v>367</v>
      </c>
      <c r="N22" s="22">
        <f t="shared" si="11"/>
        <v>7.494384316928732</v>
      </c>
      <c r="O22" s="26">
        <f t="shared" si="12"/>
        <v>343</v>
      </c>
      <c r="P22" s="22">
        <f t="shared" si="13"/>
        <v>8.723296032553408</v>
      </c>
      <c r="Q22" s="6">
        <f t="shared" si="0"/>
        <v>5.819889728405146</v>
      </c>
      <c r="R22" s="6">
        <f t="shared" si="1"/>
        <v>6.4598168870803665</v>
      </c>
      <c r="S22" s="6">
        <f t="shared" si="2"/>
        <v>1.6744945885235858</v>
      </c>
      <c r="T22" s="6">
        <f t="shared" si="3"/>
        <v>2.263479145473042</v>
      </c>
      <c r="U22" s="6">
        <f t="shared" si="4"/>
        <v>7.494384316928732</v>
      </c>
      <c r="V22" s="6">
        <f t="shared" si="5"/>
        <v>8.723296032553408</v>
      </c>
      <c r="W22" s="6"/>
      <c r="X22" s="6"/>
      <c r="Y22" s="7">
        <v>367</v>
      </c>
      <c r="Z22" s="28">
        <f t="shared" si="14"/>
        <v>0</v>
      </c>
      <c r="AA22" s="7"/>
      <c r="AB22" s="7"/>
    </row>
    <row r="23" spans="1:28" ht="12" customHeight="1">
      <c r="A23" s="12">
        <v>14</v>
      </c>
      <c r="B23" s="5" t="s">
        <v>26</v>
      </c>
      <c r="C23" s="24">
        <v>4291</v>
      </c>
      <c r="D23" s="24">
        <v>2834</v>
      </c>
      <c r="E23" s="24">
        <v>204</v>
      </c>
      <c r="F23" s="22">
        <f t="shared" si="6"/>
        <v>4.754136564903286</v>
      </c>
      <c r="G23" s="24">
        <v>179</v>
      </c>
      <c r="H23" s="22">
        <f t="shared" si="7"/>
        <v>6.316160903316867</v>
      </c>
      <c r="I23" s="24">
        <v>126</v>
      </c>
      <c r="J23" s="22">
        <f t="shared" si="8"/>
        <v>2.936378466557912</v>
      </c>
      <c r="K23" s="24">
        <v>117</v>
      </c>
      <c r="L23" s="22">
        <f t="shared" si="9"/>
        <v>4.128440366972477</v>
      </c>
      <c r="M23" s="26">
        <f t="shared" si="10"/>
        <v>330</v>
      </c>
      <c r="N23" s="22">
        <f t="shared" si="11"/>
        <v>7.690515031461198</v>
      </c>
      <c r="O23" s="26">
        <f t="shared" si="12"/>
        <v>296</v>
      </c>
      <c r="P23" s="22">
        <f t="shared" si="13"/>
        <v>10.444601270289343</v>
      </c>
      <c r="Q23" s="6">
        <f t="shared" si="0"/>
        <v>4.754136564903286</v>
      </c>
      <c r="R23" s="6">
        <f t="shared" si="1"/>
        <v>6.316160903316867</v>
      </c>
      <c r="S23" s="6">
        <f t="shared" si="2"/>
        <v>2.936378466557912</v>
      </c>
      <c r="T23" s="6">
        <f t="shared" si="3"/>
        <v>4.128440366972477</v>
      </c>
      <c r="U23" s="6">
        <f t="shared" si="4"/>
        <v>7.690515031461198</v>
      </c>
      <c r="V23" s="6">
        <f t="shared" si="5"/>
        <v>10.444601270289343</v>
      </c>
      <c r="W23" s="6"/>
      <c r="X23" s="6"/>
      <c r="Y23" s="7">
        <v>330</v>
      </c>
      <c r="Z23" s="28">
        <f t="shared" si="14"/>
        <v>0</v>
      </c>
      <c r="AA23" s="7"/>
      <c r="AB23" s="7"/>
    </row>
    <row r="24" spans="1:28" ht="12" customHeight="1">
      <c r="A24" s="12">
        <v>15</v>
      </c>
      <c r="B24" s="5" t="s">
        <v>27</v>
      </c>
      <c r="C24" s="24">
        <v>5565</v>
      </c>
      <c r="D24" s="24">
        <v>4008</v>
      </c>
      <c r="E24" s="24">
        <v>337</v>
      </c>
      <c r="F24" s="22">
        <f t="shared" si="6"/>
        <v>6.05570530098832</v>
      </c>
      <c r="G24" s="24">
        <v>274</v>
      </c>
      <c r="H24" s="22">
        <f t="shared" si="7"/>
        <v>6.836327345309381</v>
      </c>
      <c r="I24" s="24">
        <v>251</v>
      </c>
      <c r="J24" s="22">
        <f t="shared" si="8"/>
        <v>4.510332434860737</v>
      </c>
      <c r="K24" s="24">
        <v>189</v>
      </c>
      <c r="L24" s="22">
        <f t="shared" si="9"/>
        <v>4.7155688622754495</v>
      </c>
      <c r="M24" s="26">
        <f t="shared" si="10"/>
        <v>588</v>
      </c>
      <c r="N24" s="22">
        <f t="shared" si="11"/>
        <v>10.566037735849056</v>
      </c>
      <c r="O24" s="26">
        <f t="shared" si="12"/>
        <v>463</v>
      </c>
      <c r="P24" s="22">
        <f t="shared" si="13"/>
        <v>11.55189620758483</v>
      </c>
      <c r="Q24" s="6">
        <f t="shared" si="0"/>
        <v>6.05570530098832</v>
      </c>
      <c r="R24" s="6">
        <f t="shared" si="1"/>
        <v>6.836327345309381</v>
      </c>
      <c r="S24" s="6">
        <f t="shared" si="2"/>
        <v>4.510332434860737</v>
      </c>
      <c r="T24" s="6">
        <f t="shared" si="3"/>
        <v>4.7155688622754495</v>
      </c>
      <c r="U24" s="6">
        <f t="shared" si="4"/>
        <v>10.566037735849056</v>
      </c>
      <c r="V24" s="6">
        <f t="shared" si="5"/>
        <v>11.55189620758483</v>
      </c>
      <c r="W24" s="6"/>
      <c r="X24" s="6"/>
      <c r="Y24" s="7">
        <v>588</v>
      </c>
      <c r="Z24" s="28">
        <f t="shared" si="14"/>
        <v>0</v>
      </c>
      <c r="AA24" s="7"/>
      <c r="AB24" s="7"/>
    </row>
    <row r="25" spans="1:28" ht="12" customHeight="1">
      <c r="A25" s="12">
        <v>16</v>
      </c>
      <c r="B25" s="5" t="s">
        <v>28</v>
      </c>
      <c r="C25" s="24">
        <v>4811</v>
      </c>
      <c r="D25" s="24">
        <v>4304</v>
      </c>
      <c r="E25" s="24">
        <v>148</v>
      </c>
      <c r="F25" s="22">
        <f t="shared" si="6"/>
        <v>3.076283516940345</v>
      </c>
      <c r="G25" s="24">
        <v>99</v>
      </c>
      <c r="H25" s="22">
        <f t="shared" si="7"/>
        <v>2.300185873605948</v>
      </c>
      <c r="I25" s="24">
        <v>133</v>
      </c>
      <c r="J25" s="22">
        <f t="shared" si="8"/>
        <v>2.764498025358553</v>
      </c>
      <c r="K25" s="24">
        <v>95</v>
      </c>
      <c r="L25" s="22">
        <f t="shared" si="9"/>
        <v>2.20724907063197</v>
      </c>
      <c r="M25" s="26">
        <f t="shared" si="10"/>
        <v>281</v>
      </c>
      <c r="N25" s="22">
        <f t="shared" si="11"/>
        <v>5.840781542298898</v>
      </c>
      <c r="O25" s="26">
        <f t="shared" si="12"/>
        <v>194</v>
      </c>
      <c r="P25" s="22">
        <f t="shared" si="13"/>
        <v>4.507434944237918</v>
      </c>
      <c r="Q25" s="6">
        <f t="shared" si="0"/>
        <v>3.076283516940345</v>
      </c>
      <c r="R25" s="6">
        <f t="shared" si="1"/>
        <v>2.300185873605948</v>
      </c>
      <c r="S25" s="6">
        <f t="shared" si="2"/>
        <v>2.764498025358553</v>
      </c>
      <c r="T25" s="6">
        <f t="shared" si="3"/>
        <v>2.20724907063197</v>
      </c>
      <c r="U25" s="6">
        <f t="shared" si="4"/>
        <v>5.840781542298898</v>
      </c>
      <c r="V25" s="6">
        <f t="shared" si="5"/>
        <v>4.507434944237918</v>
      </c>
      <c r="W25" s="6"/>
      <c r="X25" s="6"/>
      <c r="Y25" s="7">
        <v>281</v>
      </c>
      <c r="Z25" s="28">
        <f t="shared" si="14"/>
        <v>0</v>
      </c>
      <c r="AA25" s="7"/>
      <c r="AB25" s="7"/>
    </row>
    <row r="26" spans="1:28" ht="12" customHeight="1">
      <c r="A26" s="12">
        <v>17</v>
      </c>
      <c r="B26" s="5" t="s">
        <v>29</v>
      </c>
      <c r="C26" s="24">
        <v>2444</v>
      </c>
      <c r="D26" s="24">
        <v>1935</v>
      </c>
      <c r="E26" s="24">
        <v>159</v>
      </c>
      <c r="F26" s="22">
        <f t="shared" si="6"/>
        <v>6.505728314238953</v>
      </c>
      <c r="G26" s="24">
        <v>118</v>
      </c>
      <c r="H26" s="22">
        <f t="shared" si="7"/>
        <v>6.098191214470284</v>
      </c>
      <c r="I26" s="24">
        <v>97</v>
      </c>
      <c r="J26" s="22">
        <f t="shared" si="8"/>
        <v>3.968903436988543</v>
      </c>
      <c r="K26" s="24">
        <v>55</v>
      </c>
      <c r="L26" s="22">
        <f t="shared" si="9"/>
        <v>2.842377260981912</v>
      </c>
      <c r="M26" s="26">
        <f t="shared" si="10"/>
        <v>256</v>
      </c>
      <c r="N26" s="22">
        <f t="shared" si="11"/>
        <v>10.474631751227497</v>
      </c>
      <c r="O26" s="26">
        <f t="shared" si="12"/>
        <v>173</v>
      </c>
      <c r="P26" s="22">
        <f t="shared" si="13"/>
        <v>8.940568475452196</v>
      </c>
      <c r="Q26" s="6">
        <f t="shared" si="0"/>
        <v>6.505728314238953</v>
      </c>
      <c r="R26" s="6">
        <f t="shared" si="1"/>
        <v>6.098191214470284</v>
      </c>
      <c r="S26" s="6">
        <f t="shared" si="2"/>
        <v>3.968903436988543</v>
      </c>
      <c r="T26" s="6">
        <f t="shared" si="3"/>
        <v>2.842377260981912</v>
      </c>
      <c r="U26" s="6">
        <f t="shared" si="4"/>
        <v>10.474631751227497</v>
      </c>
      <c r="V26" s="6">
        <f t="shared" si="5"/>
        <v>8.940568475452196</v>
      </c>
      <c r="W26" s="6"/>
      <c r="X26" s="6"/>
      <c r="Y26" s="7">
        <v>256</v>
      </c>
      <c r="Z26" s="28">
        <f t="shared" si="14"/>
        <v>0</v>
      </c>
      <c r="AA26" s="7"/>
      <c r="AB26" s="7"/>
    </row>
    <row r="27" spans="1:28" ht="12" customHeight="1">
      <c r="A27" s="12">
        <v>18</v>
      </c>
      <c r="B27" s="5" t="s">
        <v>30</v>
      </c>
      <c r="C27" s="24">
        <v>3134</v>
      </c>
      <c r="D27" s="24">
        <v>2861</v>
      </c>
      <c r="E27" s="24">
        <v>142</v>
      </c>
      <c r="F27" s="22">
        <f t="shared" si="6"/>
        <v>4.530950861518826</v>
      </c>
      <c r="G27" s="24">
        <v>173</v>
      </c>
      <c r="H27" s="22">
        <f t="shared" si="7"/>
        <v>6.046836770360014</v>
      </c>
      <c r="I27" s="24">
        <v>102</v>
      </c>
      <c r="J27" s="22">
        <f t="shared" si="8"/>
        <v>3.2546266751754946</v>
      </c>
      <c r="K27" s="24">
        <v>114</v>
      </c>
      <c r="L27" s="22">
        <f t="shared" si="9"/>
        <v>3.9846207619713385</v>
      </c>
      <c r="M27" s="26">
        <f t="shared" si="10"/>
        <v>244</v>
      </c>
      <c r="N27" s="22">
        <f t="shared" si="11"/>
        <v>7.78557753669432</v>
      </c>
      <c r="O27" s="26">
        <f t="shared" si="12"/>
        <v>287</v>
      </c>
      <c r="P27" s="22">
        <f t="shared" si="13"/>
        <v>10.031457532331352</v>
      </c>
      <c r="Q27" s="6">
        <f t="shared" si="0"/>
        <v>4.530950861518826</v>
      </c>
      <c r="R27" s="6">
        <f t="shared" si="1"/>
        <v>6.046836770360014</v>
      </c>
      <c r="S27" s="6">
        <f t="shared" si="2"/>
        <v>3.2546266751754946</v>
      </c>
      <c r="T27" s="6">
        <f t="shared" si="3"/>
        <v>3.9846207619713385</v>
      </c>
      <c r="U27" s="6">
        <f t="shared" si="4"/>
        <v>7.78557753669432</v>
      </c>
      <c r="V27" s="6">
        <f t="shared" si="5"/>
        <v>10.031457532331352</v>
      </c>
      <c r="W27" s="6"/>
      <c r="X27" s="6"/>
      <c r="Y27" s="7">
        <v>244</v>
      </c>
      <c r="Z27" s="28">
        <f t="shared" si="14"/>
        <v>0</v>
      </c>
      <c r="AA27" s="7"/>
      <c r="AB27" s="7"/>
    </row>
    <row r="28" spans="1:28" ht="12" customHeight="1">
      <c r="A28" s="12">
        <v>19</v>
      </c>
      <c r="B28" s="5" t="s">
        <v>31</v>
      </c>
      <c r="C28" s="24">
        <v>1694</v>
      </c>
      <c r="D28" s="24">
        <v>1463</v>
      </c>
      <c r="E28" s="24">
        <v>110</v>
      </c>
      <c r="F28" s="22">
        <f t="shared" si="6"/>
        <v>6.4935064935064934</v>
      </c>
      <c r="G28" s="24">
        <v>115</v>
      </c>
      <c r="H28" s="22">
        <f t="shared" si="7"/>
        <v>7.86056049213944</v>
      </c>
      <c r="I28" s="24">
        <v>70</v>
      </c>
      <c r="J28" s="22">
        <f t="shared" si="8"/>
        <v>4.132231404958677</v>
      </c>
      <c r="K28" s="24">
        <v>56</v>
      </c>
      <c r="L28" s="22">
        <f t="shared" si="9"/>
        <v>3.827751196172249</v>
      </c>
      <c r="M28" s="26">
        <f t="shared" si="10"/>
        <v>180</v>
      </c>
      <c r="N28" s="22">
        <f t="shared" si="11"/>
        <v>10.625737898465172</v>
      </c>
      <c r="O28" s="26">
        <f t="shared" si="12"/>
        <v>171</v>
      </c>
      <c r="P28" s="22">
        <f t="shared" si="13"/>
        <v>11.688311688311689</v>
      </c>
      <c r="Q28" s="6">
        <f t="shared" si="0"/>
        <v>6.4935064935064934</v>
      </c>
      <c r="R28" s="6">
        <f t="shared" si="1"/>
        <v>7.86056049213944</v>
      </c>
      <c r="S28" s="6">
        <f t="shared" si="2"/>
        <v>4.132231404958677</v>
      </c>
      <c r="T28" s="6">
        <f t="shared" si="3"/>
        <v>3.827751196172249</v>
      </c>
      <c r="U28" s="6">
        <f t="shared" si="4"/>
        <v>10.625737898465172</v>
      </c>
      <c r="V28" s="6">
        <f t="shared" si="5"/>
        <v>11.688311688311689</v>
      </c>
      <c r="W28" s="6"/>
      <c r="X28" s="6"/>
      <c r="Y28" s="7">
        <v>180</v>
      </c>
      <c r="Z28" s="28">
        <f t="shared" si="14"/>
        <v>0</v>
      </c>
      <c r="AA28" s="7"/>
      <c r="AB28" s="7"/>
    </row>
    <row r="29" spans="1:28" ht="12" customHeight="1">
      <c r="A29" s="12">
        <v>20</v>
      </c>
      <c r="B29" s="5" t="s">
        <v>32</v>
      </c>
      <c r="C29" s="24">
        <v>8530</v>
      </c>
      <c r="D29" s="24">
        <v>6712</v>
      </c>
      <c r="E29" s="24">
        <v>585</v>
      </c>
      <c r="F29" s="22">
        <f t="shared" si="6"/>
        <v>6.858147713950762</v>
      </c>
      <c r="G29" s="24">
        <v>521</v>
      </c>
      <c r="H29" s="22">
        <f t="shared" si="7"/>
        <v>7.762216924910608</v>
      </c>
      <c r="I29" s="24">
        <v>249</v>
      </c>
      <c r="J29" s="22">
        <f t="shared" si="8"/>
        <v>2.9191090269636577</v>
      </c>
      <c r="K29" s="24">
        <v>210</v>
      </c>
      <c r="L29" s="22">
        <f t="shared" si="9"/>
        <v>3.1287246722288438</v>
      </c>
      <c r="M29" s="26">
        <f t="shared" si="10"/>
        <v>834</v>
      </c>
      <c r="N29" s="22">
        <f t="shared" si="11"/>
        <v>9.777256740914419</v>
      </c>
      <c r="O29" s="26">
        <f t="shared" si="12"/>
        <v>731</v>
      </c>
      <c r="P29" s="22">
        <f t="shared" si="13"/>
        <v>10.890941597139452</v>
      </c>
      <c r="Q29" s="6">
        <f t="shared" si="0"/>
        <v>6.858147713950762</v>
      </c>
      <c r="R29" s="6">
        <f t="shared" si="1"/>
        <v>7.762216924910608</v>
      </c>
      <c r="S29" s="6">
        <f t="shared" si="2"/>
        <v>2.9191090269636577</v>
      </c>
      <c r="T29" s="6">
        <f t="shared" si="3"/>
        <v>3.1287246722288438</v>
      </c>
      <c r="U29" s="6">
        <f t="shared" si="4"/>
        <v>9.777256740914419</v>
      </c>
      <c r="V29" s="6">
        <f t="shared" si="5"/>
        <v>10.890941597139452</v>
      </c>
      <c r="W29" s="6"/>
      <c r="X29" s="6"/>
      <c r="Y29" s="7">
        <v>834</v>
      </c>
      <c r="Z29" s="28">
        <f t="shared" si="14"/>
        <v>0</v>
      </c>
      <c r="AA29" s="7"/>
      <c r="AB29" s="7"/>
    </row>
    <row r="30" spans="1:28" ht="12" customHeight="1">
      <c r="A30" s="12">
        <v>21</v>
      </c>
      <c r="B30" s="5" t="s">
        <v>33</v>
      </c>
      <c r="C30" s="24">
        <v>3682</v>
      </c>
      <c r="D30" s="24">
        <v>2603</v>
      </c>
      <c r="E30" s="24">
        <v>286</v>
      </c>
      <c r="F30" s="22">
        <f t="shared" si="6"/>
        <v>7.767517653449213</v>
      </c>
      <c r="G30" s="24">
        <v>266</v>
      </c>
      <c r="H30" s="22">
        <f t="shared" si="7"/>
        <v>10.218978102189782</v>
      </c>
      <c r="I30" s="24">
        <v>121</v>
      </c>
      <c r="J30" s="22">
        <f t="shared" si="8"/>
        <v>3.2862574687669746</v>
      </c>
      <c r="K30" s="24">
        <v>93</v>
      </c>
      <c r="L30" s="22">
        <f t="shared" si="9"/>
        <v>3.5728006146753746</v>
      </c>
      <c r="M30" s="26">
        <f t="shared" si="10"/>
        <v>407</v>
      </c>
      <c r="N30" s="22">
        <f t="shared" si="11"/>
        <v>11.053775122216187</v>
      </c>
      <c r="O30" s="26">
        <f t="shared" si="12"/>
        <v>359</v>
      </c>
      <c r="P30" s="22">
        <f t="shared" si="13"/>
        <v>13.791778716865156</v>
      </c>
      <c r="Q30" s="6">
        <f t="shared" si="0"/>
        <v>7.767517653449213</v>
      </c>
      <c r="R30" s="6">
        <f t="shared" si="1"/>
        <v>10.218978102189782</v>
      </c>
      <c r="S30" s="6">
        <f t="shared" si="2"/>
        <v>3.2862574687669746</v>
      </c>
      <c r="T30" s="6">
        <f t="shared" si="3"/>
        <v>3.5728006146753746</v>
      </c>
      <c r="U30" s="6">
        <f t="shared" si="4"/>
        <v>11.053775122216187</v>
      </c>
      <c r="V30" s="6">
        <f t="shared" si="5"/>
        <v>13.791778716865156</v>
      </c>
      <c r="W30" s="6"/>
      <c r="X30" s="6"/>
      <c r="Y30" s="7">
        <v>407</v>
      </c>
      <c r="Z30" s="28">
        <f t="shared" si="14"/>
        <v>0</v>
      </c>
      <c r="AA30" s="7"/>
      <c r="AB30" s="7"/>
    </row>
    <row r="31" spans="1:28" ht="12" customHeight="1">
      <c r="A31" s="12">
        <v>22</v>
      </c>
      <c r="B31" s="5" t="s">
        <v>34</v>
      </c>
      <c r="C31" s="24">
        <v>2849</v>
      </c>
      <c r="D31" s="24">
        <v>2287</v>
      </c>
      <c r="E31" s="24">
        <v>178</v>
      </c>
      <c r="F31" s="22">
        <f t="shared" si="6"/>
        <v>6.247806247806248</v>
      </c>
      <c r="G31" s="24">
        <v>154</v>
      </c>
      <c r="H31" s="22">
        <f t="shared" si="7"/>
        <v>6.733712286838653</v>
      </c>
      <c r="I31" s="24">
        <v>118</v>
      </c>
      <c r="J31" s="22">
        <f t="shared" si="8"/>
        <v>4.141804141804142</v>
      </c>
      <c r="K31" s="24">
        <v>104</v>
      </c>
      <c r="L31" s="22">
        <f t="shared" si="9"/>
        <v>4.547442063839091</v>
      </c>
      <c r="M31" s="26">
        <f t="shared" si="10"/>
        <v>296</v>
      </c>
      <c r="N31" s="22">
        <f t="shared" si="11"/>
        <v>10.38961038961039</v>
      </c>
      <c r="O31" s="26">
        <f t="shared" si="12"/>
        <v>258</v>
      </c>
      <c r="P31" s="22">
        <f t="shared" si="13"/>
        <v>11.281154350677744</v>
      </c>
      <c r="Q31" s="6">
        <f t="shared" si="0"/>
        <v>6.247806247806248</v>
      </c>
      <c r="R31" s="6">
        <f t="shared" si="1"/>
        <v>6.733712286838653</v>
      </c>
      <c r="S31" s="6">
        <f t="shared" si="2"/>
        <v>4.141804141804142</v>
      </c>
      <c r="T31" s="6">
        <f t="shared" si="3"/>
        <v>4.547442063839091</v>
      </c>
      <c r="U31" s="6">
        <f t="shared" si="4"/>
        <v>10.38961038961039</v>
      </c>
      <c r="V31" s="6">
        <f t="shared" si="5"/>
        <v>11.281154350677744</v>
      </c>
      <c r="W31" s="6"/>
      <c r="X31" s="6"/>
      <c r="Y31" s="7">
        <v>296</v>
      </c>
      <c r="Z31" s="28">
        <f t="shared" si="14"/>
        <v>0</v>
      </c>
      <c r="AA31" s="7"/>
      <c r="AB31" s="7"/>
    </row>
    <row r="32" spans="1:28" ht="12" customHeight="1">
      <c r="A32" s="12">
        <v>23</v>
      </c>
      <c r="B32" s="5" t="s">
        <v>35</v>
      </c>
      <c r="C32" s="24">
        <v>3190</v>
      </c>
      <c r="D32" s="24">
        <v>2281</v>
      </c>
      <c r="E32" s="24">
        <v>253</v>
      </c>
      <c r="F32" s="22">
        <f t="shared" si="6"/>
        <v>7.931034482758621</v>
      </c>
      <c r="G32" s="24">
        <v>201</v>
      </c>
      <c r="H32" s="22">
        <f t="shared" si="7"/>
        <v>8.811924594476107</v>
      </c>
      <c r="I32" s="24">
        <v>158</v>
      </c>
      <c r="J32" s="22">
        <f t="shared" si="8"/>
        <v>4.952978056426332</v>
      </c>
      <c r="K32" s="24">
        <v>102</v>
      </c>
      <c r="L32" s="22">
        <f t="shared" si="9"/>
        <v>4.471722928540114</v>
      </c>
      <c r="M32" s="26">
        <f t="shared" si="10"/>
        <v>411</v>
      </c>
      <c r="N32" s="22">
        <f t="shared" si="11"/>
        <v>12.884012539184953</v>
      </c>
      <c r="O32" s="26">
        <f t="shared" si="12"/>
        <v>303</v>
      </c>
      <c r="P32" s="22">
        <f t="shared" si="13"/>
        <v>13.28364752301622</v>
      </c>
      <c r="Q32" s="6">
        <f t="shared" si="0"/>
        <v>7.931034482758621</v>
      </c>
      <c r="R32" s="6">
        <f t="shared" si="1"/>
        <v>8.811924594476107</v>
      </c>
      <c r="S32" s="6">
        <f t="shared" si="2"/>
        <v>4.952978056426332</v>
      </c>
      <c r="T32" s="6">
        <f t="shared" si="3"/>
        <v>4.471722928540114</v>
      </c>
      <c r="U32" s="6">
        <f t="shared" si="4"/>
        <v>12.884012539184953</v>
      </c>
      <c r="V32" s="6">
        <f t="shared" si="5"/>
        <v>13.28364752301622</v>
      </c>
      <c r="W32" s="6"/>
      <c r="X32" s="6"/>
      <c r="Y32" s="7">
        <v>411</v>
      </c>
      <c r="Z32" s="28">
        <f t="shared" si="14"/>
        <v>0</v>
      </c>
      <c r="AA32" s="7"/>
      <c r="AB32" s="7"/>
    </row>
    <row r="33" spans="1:28" ht="12" customHeight="1">
      <c r="A33" s="12">
        <v>24</v>
      </c>
      <c r="B33" s="5" t="s">
        <v>36</v>
      </c>
      <c r="C33" s="24">
        <v>1636</v>
      </c>
      <c r="D33" s="24">
        <v>1548</v>
      </c>
      <c r="E33" s="24">
        <v>113</v>
      </c>
      <c r="F33" s="22">
        <f t="shared" si="6"/>
        <v>6.907090464547677</v>
      </c>
      <c r="G33" s="24">
        <v>78</v>
      </c>
      <c r="H33" s="22">
        <f t="shared" si="7"/>
        <v>5.038759689922481</v>
      </c>
      <c r="I33" s="24">
        <v>74</v>
      </c>
      <c r="J33" s="22">
        <f t="shared" si="8"/>
        <v>4.52322738386308</v>
      </c>
      <c r="K33" s="24">
        <v>64</v>
      </c>
      <c r="L33" s="22">
        <f t="shared" si="9"/>
        <v>4.134366925064599</v>
      </c>
      <c r="M33" s="26">
        <f t="shared" si="10"/>
        <v>187</v>
      </c>
      <c r="N33" s="22">
        <f t="shared" si="11"/>
        <v>11.430317848410757</v>
      </c>
      <c r="O33" s="26">
        <f t="shared" si="12"/>
        <v>142</v>
      </c>
      <c r="P33" s="22">
        <f t="shared" si="13"/>
        <v>9.17312661498708</v>
      </c>
      <c r="Q33" s="6">
        <f t="shared" si="0"/>
        <v>6.907090464547677</v>
      </c>
      <c r="R33" s="6">
        <f t="shared" si="1"/>
        <v>5.038759689922481</v>
      </c>
      <c r="S33" s="6">
        <f t="shared" si="2"/>
        <v>4.52322738386308</v>
      </c>
      <c r="T33" s="6">
        <f t="shared" si="3"/>
        <v>4.134366925064599</v>
      </c>
      <c r="U33" s="6">
        <f t="shared" si="4"/>
        <v>11.430317848410757</v>
      </c>
      <c r="V33" s="6">
        <f t="shared" si="5"/>
        <v>9.17312661498708</v>
      </c>
      <c r="W33" s="6"/>
      <c r="X33" s="6"/>
      <c r="Y33" s="7">
        <v>187</v>
      </c>
      <c r="Z33" s="28">
        <f t="shared" si="14"/>
        <v>0</v>
      </c>
      <c r="AA33" s="7"/>
      <c r="AB33" s="7"/>
    </row>
    <row r="34" spans="1:28" ht="12" customHeight="1">
      <c r="A34" s="12">
        <v>25</v>
      </c>
      <c r="B34" s="5" t="s">
        <v>37</v>
      </c>
      <c r="C34" s="24">
        <v>3290</v>
      </c>
      <c r="D34" s="24">
        <v>2738</v>
      </c>
      <c r="E34" s="24">
        <v>169</v>
      </c>
      <c r="F34" s="22">
        <f t="shared" si="6"/>
        <v>5.13677811550152</v>
      </c>
      <c r="G34" s="24">
        <v>202</v>
      </c>
      <c r="H34" s="22">
        <f t="shared" si="7"/>
        <v>7.377647918188459</v>
      </c>
      <c r="I34" s="24">
        <v>128</v>
      </c>
      <c r="J34" s="22">
        <f t="shared" si="8"/>
        <v>3.8905775075987843</v>
      </c>
      <c r="K34" s="24">
        <v>141</v>
      </c>
      <c r="L34" s="22">
        <f t="shared" si="9"/>
        <v>5.1497443389335285</v>
      </c>
      <c r="M34" s="26">
        <f t="shared" si="10"/>
        <v>297</v>
      </c>
      <c r="N34" s="22">
        <f t="shared" si="11"/>
        <v>9.027355623100304</v>
      </c>
      <c r="O34" s="26">
        <f t="shared" si="12"/>
        <v>343</v>
      </c>
      <c r="P34" s="22">
        <f t="shared" si="13"/>
        <v>12.527392257121987</v>
      </c>
      <c r="Q34" s="6">
        <f t="shared" si="0"/>
        <v>5.13677811550152</v>
      </c>
      <c r="R34" s="6">
        <f t="shared" si="1"/>
        <v>7.377647918188459</v>
      </c>
      <c r="S34" s="6">
        <f t="shared" si="2"/>
        <v>3.8905775075987843</v>
      </c>
      <c r="T34" s="6">
        <f t="shared" si="3"/>
        <v>5.1497443389335285</v>
      </c>
      <c r="U34" s="6">
        <f t="shared" si="4"/>
        <v>9.027355623100304</v>
      </c>
      <c r="V34" s="6">
        <f t="shared" si="5"/>
        <v>12.527392257121987</v>
      </c>
      <c r="W34" s="6"/>
      <c r="X34" s="6"/>
      <c r="Y34" s="7">
        <v>297</v>
      </c>
      <c r="Z34" s="28">
        <f t="shared" si="14"/>
        <v>0</v>
      </c>
      <c r="AA34" s="7"/>
      <c r="AB34" s="7"/>
    </row>
    <row r="35" spans="1:28" ht="12" customHeight="1">
      <c r="A35" s="12">
        <v>26</v>
      </c>
      <c r="B35" s="5" t="s">
        <v>38</v>
      </c>
      <c r="C35" s="24">
        <v>5594</v>
      </c>
      <c r="D35" s="24">
        <v>4912</v>
      </c>
      <c r="E35" s="24">
        <v>345</v>
      </c>
      <c r="F35" s="22">
        <f t="shared" si="6"/>
        <v>6.167322130854487</v>
      </c>
      <c r="G35" s="24">
        <v>329</v>
      </c>
      <c r="H35" s="22">
        <f t="shared" si="7"/>
        <v>6.697882736156352</v>
      </c>
      <c r="I35" s="24">
        <v>180</v>
      </c>
      <c r="J35" s="22">
        <f t="shared" si="8"/>
        <v>3.2177332856632104</v>
      </c>
      <c r="K35" s="24">
        <v>179</v>
      </c>
      <c r="L35" s="22">
        <f t="shared" si="9"/>
        <v>3.6441368078175898</v>
      </c>
      <c r="M35" s="26">
        <f t="shared" si="10"/>
        <v>525</v>
      </c>
      <c r="N35" s="22">
        <f t="shared" si="11"/>
        <v>9.385055416517698</v>
      </c>
      <c r="O35" s="26">
        <f t="shared" si="12"/>
        <v>508</v>
      </c>
      <c r="P35" s="22">
        <f t="shared" si="13"/>
        <v>10.342019543973942</v>
      </c>
      <c r="Q35" s="6">
        <f t="shared" si="0"/>
        <v>6.167322130854487</v>
      </c>
      <c r="R35" s="6">
        <f t="shared" si="1"/>
        <v>6.697882736156352</v>
      </c>
      <c r="S35" s="6">
        <f t="shared" si="2"/>
        <v>3.2177332856632104</v>
      </c>
      <c r="T35" s="6">
        <f t="shared" si="3"/>
        <v>3.6441368078175898</v>
      </c>
      <c r="U35" s="6">
        <f t="shared" si="4"/>
        <v>9.385055416517698</v>
      </c>
      <c r="V35" s="6">
        <f t="shared" si="5"/>
        <v>10.342019543973942</v>
      </c>
      <c r="W35" s="6"/>
      <c r="X35" s="6"/>
      <c r="Y35" s="7">
        <v>525</v>
      </c>
      <c r="Z35" s="28">
        <f t="shared" si="14"/>
        <v>0</v>
      </c>
      <c r="AA35" s="7"/>
      <c r="AB35" s="7"/>
    </row>
    <row r="36" spans="1:28" ht="12" customHeight="1">
      <c r="A36" s="12">
        <v>27</v>
      </c>
      <c r="B36" s="5" t="s">
        <v>39</v>
      </c>
      <c r="C36" s="24"/>
      <c r="D36" s="24"/>
      <c r="E36" s="24"/>
      <c r="F36" s="22"/>
      <c r="G36" s="24"/>
      <c r="H36" s="22"/>
      <c r="I36" s="24"/>
      <c r="J36" s="22"/>
      <c r="K36" s="24"/>
      <c r="L36" s="22"/>
      <c r="M36" s="26"/>
      <c r="N36" s="22"/>
      <c r="O36" s="26"/>
      <c r="P36" s="22"/>
      <c r="Q36" s="6">
        <f t="shared" si="0"/>
        <v>0</v>
      </c>
      <c r="R36" s="6">
        <f t="shared" si="1"/>
        <v>0</v>
      </c>
      <c r="S36" s="6">
        <f t="shared" si="2"/>
        <v>0</v>
      </c>
      <c r="T36" s="6">
        <f t="shared" si="3"/>
        <v>0</v>
      </c>
      <c r="U36" s="6">
        <f t="shared" si="4"/>
        <v>0</v>
      </c>
      <c r="V36" s="6">
        <f t="shared" si="5"/>
        <v>0</v>
      </c>
      <c r="W36" s="6"/>
      <c r="X36" s="6"/>
      <c r="Y36" s="7"/>
      <c r="Z36" s="28">
        <f t="shared" si="14"/>
        <v>0</v>
      </c>
      <c r="AA36" s="7"/>
      <c r="AB36" s="7"/>
    </row>
    <row r="37" spans="1:28" s="15" customFormat="1" ht="12" customHeight="1">
      <c r="A37" s="20"/>
      <c r="B37" s="21" t="s">
        <v>40</v>
      </c>
      <c r="C37" s="25">
        <f>SUM(C10:C36)</f>
        <v>105469</v>
      </c>
      <c r="D37" s="25">
        <f>SUM(D10:D36)</f>
        <v>86744</v>
      </c>
      <c r="E37" s="25">
        <f>SUM(E10:E36)</f>
        <v>6275</v>
      </c>
      <c r="F37" s="23">
        <f>IF(C37=0,0,E37*100/C37)</f>
        <v>5.9496155268372695</v>
      </c>
      <c r="G37" s="25">
        <f>SUM(G10:G36)</f>
        <v>5862</v>
      </c>
      <c r="H37" s="23">
        <f>IF(C37=0,IF(G37=0,0,100),R37)</f>
        <v>6.757816102554644</v>
      </c>
      <c r="I37" s="25">
        <f>SUM(I10:I36)</f>
        <v>3733</v>
      </c>
      <c r="J37" s="23">
        <f>IF(C37=0,0,SUM(I37*100/C37))</f>
        <v>3.5394286472802436</v>
      </c>
      <c r="K37" s="25">
        <f>SUM(K10:K36)</f>
        <v>3279</v>
      </c>
      <c r="L37" s="23">
        <f>IF(C37=0,IF(K37=0,0,100),T37)</f>
        <v>3.78008853638292</v>
      </c>
      <c r="M37" s="25">
        <f>SUM(M10:M36)</f>
        <v>10008</v>
      </c>
      <c r="N37" s="23">
        <f>IF(C37=0,0,M37*100/C37)</f>
        <v>9.489044174117513</v>
      </c>
      <c r="O37" s="25">
        <f>SUM(O10:O36)</f>
        <v>9141</v>
      </c>
      <c r="P37" s="23">
        <f>IF(C37=0,IF(O37=0,0,100),V37)</f>
        <v>10.537904638937563</v>
      </c>
      <c r="Q37" s="13">
        <f t="shared" si="0"/>
        <v>5.9496155268372695</v>
      </c>
      <c r="R37" s="13">
        <f t="shared" si="1"/>
        <v>6.757816102554644</v>
      </c>
      <c r="S37" s="13">
        <f t="shared" si="2"/>
        <v>3.5394286472802436</v>
      </c>
      <c r="T37" s="13">
        <f t="shared" si="3"/>
        <v>3.78008853638292</v>
      </c>
      <c r="U37" s="13">
        <f>M37*100</f>
        <v>1000800</v>
      </c>
      <c r="V37" s="6">
        <f t="shared" si="5"/>
        <v>10.537904638937563</v>
      </c>
      <c r="W37" s="13"/>
      <c r="X37" s="13"/>
      <c r="Y37" s="14">
        <f>SUM(Y11:Y36)</f>
        <v>10008</v>
      </c>
      <c r="Z37" s="28">
        <f t="shared" si="14"/>
        <v>0</v>
      </c>
      <c r="AA37" s="14"/>
      <c r="AB37" s="14"/>
    </row>
    <row r="38" spans="3:28" ht="12.75">
      <c r="C38" s="8"/>
      <c r="Q38" s="6"/>
      <c r="R38" s="6"/>
      <c r="S38" s="6"/>
      <c r="T38" s="6"/>
      <c r="U38" s="6"/>
      <c r="V38" s="6"/>
      <c r="W38" s="6"/>
      <c r="X38" s="6"/>
      <c r="Y38" s="7"/>
      <c r="Z38" s="7"/>
      <c r="AA38" s="7"/>
      <c r="AB38" s="7"/>
    </row>
    <row r="39" spans="2:28" ht="12.75">
      <c r="B39" s="1" t="s">
        <v>41</v>
      </c>
      <c r="Q39" s="6"/>
      <c r="R39" s="6"/>
      <c r="S39" s="6"/>
      <c r="T39" s="6"/>
      <c r="U39" s="6"/>
      <c r="V39" s="6"/>
      <c r="W39" s="6"/>
      <c r="X39" s="6"/>
      <c r="Y39" s="7"/>
      <c r="Z39" s="7"/>
      <c r="AA39" s="7"/>
      <c r="AB39" s="7"/>
    </row>
    <row r="40" spans="17:28" ht="12.75">
      <c r="Q40" s="6"/>
      <c r="R40" s="6"/>
      <c r="S40" s="6"/>
      <c r="T40" s="6"/>
      <c r="U40" s="6"/>
      <c r="V40" s="6"/>
      <c r="W40" s="6"/>
      <c r="X40" s="6"/>
      <c r="Y40" s="7"/>
      <c r="Z40" s="7"/>
      <c r="AA40" s="7"/>
      <c r="AB40" s="7"/>
    </row>
    <row r="41" spans="3:28" ht="12.75">
      <c r="C41" s="8"/>
      <c r="Q41" s="6"/>
      <c r="R41" s="6"/>
      <c r="S41" s="6"/>
      <c r="T41" s="6"/>
      <c r="U41" s="6"/>
      <c r="V41" s="6"/>
      <c r="W41" s="6"/>
      <c r="X41" s="6"/>
      <c r="Y41" s="7"/>
      <c r="Z41" s="7"/>
      <c r="AA41" s="7"/>
      <c r="AB41" s="7"/>
    </row>
    <row r="42" spans="17:28" ht="12.75">
      <c r="Q42" s="6"/>
      <c r="R42" s="6"/>
      <c r="S42" s="6"/>
      <c r="T42" s="6"/>
      <c r="U42" s="6"/>
      <c r="V42" s="6"/>
      <c r="W42" s="6"/>
      <c r="X42" s="6"/>
      <c r="Y42" s="7"/>
      <c r="Z42" s="7"/>
      <c r="AA42" s="7"/>
      <c r="AB42" s="7"/>
    </row>
    <row r="43" spans="17:28" ht="12.75">
      <c r="Q43" s="6"/>
      <c r="R43" s="6"/>
      <c r="S43" s="6"/>
      <c r="T43" s="6"/>
      <c r="U43" s="6"/>
      <c r="V43" s="6"/>
      <c r="W43" s="6"/>
      <c r="X43" s="6"/>
      <c r="Y43" s="7"/>
      <c r="Z43" s="7"/>
      <c r="AA43" s="7"/>
      <c r="AB43" s="7"/>
    </row>
    <row r="44" spans="17:28" ht="12.75">
      <c r="Q44" s="6"/>
      <c r="R44" s="6"/>
      <c r="S44" s="6"/>
      <c r="T44" s="6"/>
      <c r="U44" s="6"/>
      <c r="V44" s="6"/>
      <c r="W44" s="6"/>
      <c r="X44" s="6"/>
      <c r="Y44" s="7"/>
      <c r="Z44" s="7"/>
      <c r="AA44" s="7"/>
      <c r="AB44" s="7"/>
    </row>
    <row r="45" spans="17:28" ht="12.75">
      <c r="Q45" s="6"/>
      <c r="R45" s="6"/>
      <c r="S45" s="6"/>
      <c r="T45" s="6"/>
      <c r="U45" s="6"/>
      <c r="V45" s="6"/>
      <c r="W45" s="6"/>
      <c r="X45" s="6"/>
      <c r="Y45" s="7"/>
      <c r="Z45" s="7"/>
      <c r="AA45" s="7"/>
      <c r="AB45" s="7"/>
    </row>
    <row r="46" spans="17:28" ht="12.75">
      <c r="Q46" s="6"/>
      <c r="R46" s="6"/>
      <c r="S46" s="6"/>
      <c r="T46" s="6"/>
      <c r="U46" s="6"/>
      <c r="V46" s="6"/>
      <c r="W46" s="6"/>
      <c r="X46" s="6"/>
      <c r="Y46" s="7"/>
      <c r="Z46" s="7"/>
      <c r="AA46" s="7"/>
      <c r="AB46" s="7"/>
    </row>
    <row r="47" spans="17:28" ht="12.75">
      <c r="Q47" s="6"/>
      <c r="R47" s="6"/>
      <c r="S47" s="6"/>
      <c r="T47" s="6"/>
      <c r="U47" s="6"/>
      <c r="V47" s="6"/>
      <c r="W47" s="6"/>
      <c r="X47" s="6"/>
      <c r="Y47" s="7"/>
      <c r="Z47" s="7"/>
      <c r="AA47" s="7"/>
      <c r="AB47" s="7"/>
    </row>
    <row r="48" spans="17:28" ht="12.75">
      <c r="Q48" s="6"/>
      <c r="R48" s="6"/>
      <c r="S48" s="6"/>
      <c r="T48" s="6"/>
      <c r="U48" s="6"/>
      <c r="V48" s="6"/>
      <c r="W48" s="6"/>
      <c r="X48" s="6"/>
      <c r="Y48" s="7"/>
      <c r="Z48" s="7"/>
      <c r="AA48" s="7"/>
      <c r="AB48" s="7"/>
    </row>
    <row r="49" spans="17:28" ht="12.75">
      <c r="Q49" s="6"/>
      <c r="R49" s="6"/>
      <c r="S49" s="6"/>
      <c r="T49" s="6"/>
      <c r="U49" s="6"/>
      <c r="V49" s="6"/>
      <c r="W49" s="6"/>
      <c r="X49" s="6"/>
      <c r="Y49" s="7"/>
      <c r="Z49" s="7"/>
      <c r="AA49" s="7"/>
      <c r="AB49" s="7"/>
    </row>
    <row r="50" spans="17:28" ht="12.75">
      <c r="Q50" s="6"/>
      <c r="R50" s="6"/>
      <c r="S50" s="6"/>
      <c r="T50" s="6"/>
      <c r="U50" s="6"/>
      <c r="V50" s="6"/>
      <c r="W50" s="6"/>
      <c r="X50" s="6"/>
      <c r="Y50" s="7"/>
      <c r="Z50" s="7"/>
      <c r="AA50" s="7"/>
      <c r="AB50" s="7"/>
    </row>
    <row r="51" spans="17:28" ht="12.75">
      <c r="Q51" s="6"/>
      <c r="R51" s="6"/>
      <c r="S51" s="6"/>
      <c r="T51" s="6"/>
      <c r="U51" s="6"/>
      <c r="V51" s="6"/>
      <c r="W51" s="6"/>
      <c r="X51" s="6"/>
      <c r="Y51" s="7"/>
      <c r="Z51" s="7"/>
      <c r="AA51" s="7"/>
      <c r="AB51" s="7"/>
    </row>
    <row r="52" spans="17:28" ht="12.75">
      <c r="Q52" s="6"/>
      <c r="R52" s="6"/>
      <c r="S52" s="6"/>
      <c r="T52" s="6"/>
      <c r="U52" s="6"/>
      <c r="V52" s="6"/>
      <c r="W52" s="6"/>
      <c r="X52" s="6"/>
      <c r="Y52" s="7"/>
      <c r="Z52" s="7"/>
      <c r="AA52" s="7"/>
      <c r="AB52" s="7"/>
    </row>
    <row r="53" spans="17:24" ht="12.75">
      <c r="Q53" s="9"/>
      <c r="R53" s="9"/>
      <c r="S53" s="9"/>
      <c r="T53" s="9"/>
      <c r="U53" s="9"/>
      <c r="V53" s="9"/>
      <c r="W53" s="9"/>
      <c r="X53" s="9"/>
    </row>
    <row r="54" spans="17:24" ht="12.75">
      <c r="Q54" s="9"/>
      <c r="R54" s="9"/>
      <c r="S54" s="9"/>
      <c r="T54" s="9"/>
      <c r="U54" s="9"/>
      <c r="V54" s="9"/>
      <c r="W54" s="9"/>
      <c r="X54" s="9"/>
    </row>
    <row r="55" spans="17:24" ht="12.75">
      <c r="Q55" s="9"/>
      <c r="R55" s="9"/>
      <c r="S55" s="9"/>
      <c r="T55" s="9"/>
      <c r="U55" s="9"/>
      <c r="V55" s="9"/>
      <c r="W55" s="9"/>
      <c r="X55" s="9"/>
    </row>
    <row r="56" spans="17:24" ht="12.75">
      <c r="Q56" s="9"/>
      <c r="R56" s="9"/>
      <c r="S56" s="9"/>
      <c r="T56" s="9"/>
      <c r="U56" s="9"/>
      <c r="V56" s="9"/>
      <c r="W56" s="9"/>
      <c r="X56" s="9"/>
    </row>
    <row r="57" spans="17:24" ht="12.75">
      <c r="Q57" s="9"/>
      <c r="R57" s="9"/>
      <c r="S57" s="9"/>
      <c r="T57" s="9"/>
      <c r="U57" s="9"/>
      <c r="V57" s="9"/>
      <c r="W57" s="9"/>
      <c r="X57" s="9"/>
    </row>
    <row r="58" spans="17:24" ht="12.75">
      <c r="Q58" s="9"/>
      <c r="R58" s="9"/>
      <c r="S58" s="9"/>
      <c r="T58" s="9"/>
      <c r="U58" s="9"/>
      <c r="V58" s="9"/>
      <c r="W58" s="9"/>
      <c r="X58" s="9"/>
    </row>
    <row r="59" spans="17:24" ht="12.75">
      <c r="Q59" s="9"/>
      <c r="R59" s="9"/>
      <c r="S59" s="9"/>
      <c r="T59" s="9"/>
      <c r="U59" s="9"/>
      <c r="V59" s="9"/>
      <c r="W59" s="9"/>
      <c r="X59" s="9"/>
    </row>
    <row r="60" spans="17:24" ht="12.75">
      <c r="Q60" s="9"/>
      <c r="R60" s="9"/>
      <c r="S60" s="9"/>
      <c r="T60" s="9"/>
      <c r="U60" s="9"/>
      <c r="V60" s="9"/>
      <c r="W60" s="9"/>
      <c r="X60" s="9"/>
    </row>
    <row r="61" spans="17:24" ht="12.75">
      <c r="Q61" s="9"/>
      <c r="R61" s="9"/>
      <c r="S61" s="9"/>
      <c r="T61" s="9"/>
      <c r="U61" s="9"/>
      <c r="V61" s="9"/>
      <c r="W61" s="9"/>
      <c r="X61" s="9"/>
    </row>
    <row r="62" spans="17:24" ht="12.75">
      <c r="Q62" s="9"/>
      <c r="R62" s="9"/>
      <c r="S62" s="9"/>
      <c r="T62" s="9"/>
      <c r="U62" s="9"/>
      <c r="V62" s="9"/>
      <c r="W62" s="9"/>
      <c r="X62" s="9"/>
    </row>
    <row r="63" spans="17:24" ht="12.75">
      <c r="Q63" s="9"/>
      <c r="R63" s="9"/>
      <c r="S63" s="9"/>
      <c r="T63" s="9"/>
      <c r="U63" s="9"/>
      <c r="V63" s="9"/>
      <c r="W63" s="9"/>
      <c r="X63" s="9"/>
    </row>
    <row r="64" spans="17:24" ht="12.75">
      <c r="Q64" s="9"/>
      <c r="R64" s="9"/>
      <c r="S64" s="9"/>
      <c r="T64" s="9"/>
      <c r="U64" s="9"/>
      <c r="V64" s="9"/>
      <c r="W64" s="9"/>
      <c r="X64" s="9"/>
    </row>
    <row r="65" spans="17:24" ht="12.75">
      <c r="Q65" s="9"/>
      <c r="R65" s="9"/>
      <c r="S65" s="9"/>
      <c r="T65" s="9"/>
      <c r="U65" s="9"/>
      <c r="V65" s="9"/>
      <c r="W65" s="9"/>
      <c r="X65" s="9"/>
    </row>
    <row r="66" spans="17:24" ht="12.75">
      <c r="Q66" s="9"/>
      <c r="R66" s="9"/>
      <c r="S66" s="9"/>
      <c r="T66" s="9"/>
      <c r="U66" s="9"/>
      <c r="V66" s="9"/>
      <c r="W66" s="9"/>
      <c r="X66" s="9"/>
    </row>
    <row r="67" spans="17:24" ht="12.75">
      <c r="Q67" s="9"/>
      <c r="R67" s="9"/>
      <c r="S67" s="9"/>
      <c r="T67" s="9"/>
      <c r="U67" s="9"/>
      <c r="V67" s="9"/>
      <c r="W67" s="9"/>
      <c r="X67" s="9"/>
    </row>
    <row r="68" spans="17:24" ht="12.75">
      <c r="Q68" s="9"/>
      <c r="R68" s="9"/>
      <c r="S68" s="9"/>
      <c r="T68" s="9"/>
      <c r="U68" s="9"/>
      <c r="V68" s="9"/>
      <c r="W68" s="9"/>
      <c r="X68" s="9"/>
    </row>
    <row r="69" spans="17:24" ht="12.75">
      <c r="Q69" s="9"/>
      <c r="R69" s="9"/>
      <c r="S69" s="9"/>
      <c r="T69" s="9"/>
      <c r="U69" s="9"/>
      <c r="V69" s="9"/>
      <c r="W69" s="9"/>
      <c r="X69" s="9"/>
    </row>
    <row r="70" spans="17:24" ht="12.75">
      <c r="Q70" s="9"/>
      <c r="R70" s="9"/>
      <c r="S70" s="9"/>
      <c r="T70" s="9"/>
      <c r="U70" s="9"/>
      <c r="V70" s="9"/>
      <c r="W70" s="9"/>
      <c r="X70" s="9"/>
    </row>
    <row r="71" spans="17:24" ht="12.75">
      <c r="Q71" s="9"/>
      <c r="R71" s="9"/>
      <c r="S71" s="9"/>
      <c r="T71" s="9"/>
      <c r="U71" s="9"/>
      <c r="V71" s="9"/>
      <c r="W71" s="9"/>
      <c r="X71" s="9"/>
    </row>
    <row r="72" spans="17:24" ht="12.75">
      <c r="Q72" s="9"/>
      <c r="R72" s="9"/>
      <c r="S72" s="9"/>
      <c r="T72" s="9"/>
      <c r="U72" s="9"/>
      <c r="V72" s="9"/>
      <c r="W72" s="9"/>
      <c r="X72" s="9"/>
    </row>
    <row r="73" spans="17:24" ht="12.75">
      <c r="Q73" s="9"/>
      <c r="R73" s="9"/>
      <c r="S73" s="9"/>
      <c r="T73" s="9"/>
      <c r="U73" s="9"/>
      <c r="V73" s="9"/>
      <c r="W73" s="9"/>
      <c r="X73" s="9"/>
    </row>
    <row r="74" spans="17:24" ht="12.75">
      <c r="Q74" s="9"/>
      <c r="R74" s="9"/>
      <c r="S74" s="9"/>
      <c r="T74" s="9"/>
      <c r="U74" s="9"/>
      <c r="V74" s="9"/>
      <c r="W74" s="9"/>
      <c r="X74" s="9"/>
    </row>
    <row r="75" spans="17:24" ht="12.75">
      <c r="Q75" s="9"/>
      <c r="R75" s="9"/>
      <c r="S75" s="9"/>
      <c r="T75" s="9"/>
      <c r="U75" s="9"/>
      <c r="V75" s="9"/>
      <c r="W75" s="9"/>
      <c r="X75" s="9"/>
    </row>
    <row r="76" spans="17:24" ht="12.75">
      <c r="Q76" s="9"/>
      <c r="R76" s="9"/>
      <c r="S76" s="9"/>
      <c r="T76" s="9"/>
      <c r="U76" s="9"/>
      <c r="V76" s="9"/>
      <c r="W76" s="9"/>
      <c r="X76" s="9"/>
    </row>
    <row r="77" spans="17:24" ht="12.75">
      <c r="Q77" s="9"/>
      <c r="R77" s="9"/>
      <c r="S77" s="9"/>
      <c r="T77" s="9"/>
      <c r="U77" s="9"/>
      <c r="V77" s="9"/>
      <c r="W77" s="9"/>
      <c r="X77" s="9"/>
    </row>
    <row r="78" spans="17:24" ht="12.75">
      <c r="Q78" s="9"/>
      <c r="R78" s="9"/>
      <c r="S78" s="9"/>
      <c r="T78" s="9"/>
      <c r="U78" s="9"/>
      <c r="V78" s="9"/>
      <c r="W78" s="9"/>
      <c r="X78" s="9"/>
    </row>
    <row r="79" spans="17:24" ht="12.75">
      <c r="Q79" s="9"/>
      <c r="R79" s="9"/>
      <c r="S79" s="9"/>
      <c r="T79" s="9"/>
      <c r="U79" s="9"/>
      <c r="V79" s="9"/>
      <c r="W79" s="9"/>
      <c r="X79" s="9"/>
    </row>
    <row r="80" spans="17:24" ht="12.75">
      <c r="Q80" s="9"/>
      <c r="R80" s="9"/>
      <c r="S80" s="9"/>
      <c r="T80" s="9"/>
      <c r="U80" s="9"/>
      <c r="V80" s="9"/>
      <c r="W80" s="9"/>
      <c r="X80" s="9"/>
    </row>
    <row r="81" spans="17:24" ht="12.75">
      <c r="Q81" s="9"/>
      <c r="R81" s="9"/>
      <c r="S81" s="9"/>
      <c r="T81" s="9"/>
      <c r="U81" s="9"/>
      <c r="V81" s="9"/>
      <c r="W81" s="9"/>
      <c r="X81" s="9"/>
    </row>
    <row r="82" spans="17:24" ht="12.75">
      <c r="Q82" s="9"/>
      <c r="R82" s="9"/>
      <c r="S82" s="9"/>
      <c r="T82" s="9"/>
      <c r="U82" s="9"/>
      <c r="V82" s="9"/>
      <c r="W82" s="9"/>
      <c r="X82" s="9"/>
    </row>
    <row r="83" spans="17:24" ht="12.75">
      <c r="Q83" s="9"/>
      <c r="R83" s="9"/>
      <c r="S83" s="9"/>
      <c r="T83" s="9"/>
      <c r="U83" s="9"/>
      <c r="V83" s="9"/>
      <c r="W83" s="9"/>
      <c r="X83" s="9"/>
    </row>
    <row r="84" spans="17:24" ht="12.75">
      <c r="Q84" s="9"/>
      <c r="R84" s="9"/>
      <c r="S84" s="9"/>
      <c r="T84" s="9"/>
      <c r="U84" s="9"/>
      <c r="V84" s="9"/>
      <c r="W84" s="9"/>
      <c r="X84" s="9"/>
    </row>
    <row r="85" spans="17:24" ht="12.75">
      <c r="Q85" s="9"/>
      <c r="R85" s="9"/>
      <c r="S85" s="9"/>
      <c r="T85" s="9"/>
      <c r="U85" s="9"/>
      <c r="V85" s="9"/>
      <c r="W85" s="9"/>
      <c r="X85" s="9"/>
    </row>
    <row r="86" spans="17:24" ht="12.75">
      <c r="Q86" s="9"/>
      <c r="R86" s="9"/>
      <c r="S86" s="9"/>
      <c r="T86" s="9"/>
      <c r="U86" s="9"/>
      <c r="V86" s="9"/>
      <c r="W86" s="9"/>
      <c r="X86" s="9"/>
    </row>
    <row r="87" spans="17:24" ht="12.75">
      <c r="Q87" s="9"/>
      <c r="R87" s="9"/>
      <c r="S87" s="9"/>
      <c r="T87" s="9"/>
      <c r="U87" s="9"/>
      <c r="V87" s="9"/>
      <c r="W87" s="9"/>
      <c r="X87" s="9"/>
    </row>
    <row r="88" spans="17:24" ht="12.75">
      <c r="Q88" s="9"/>
      <c r="R88" s="9"/>
      <c r="S88" s="9"/>
      <c r="T88" s="9"/>
      <c r="U88" s="9"/>
      <c r="V88" s="9"/>
      <c r="W88" s="9"/>
      <c r="X88" s="9"/>
    </row>
    <row r="89" spans="17:24" ht="12.75">
      <c r="Q89" s="9"/>
      <c r="R89" s="9"/>
      <c r="S89" s="9"/>
      <c r="T89" s="9"/>
      <c r="U89" s="9"/>
      <c r="V89" s="9"/>
      <c r="W89" s="9"/>
      <c r="X89" s="9"/>
    </row>
    <row r="90" spans="17:24" ht="12.75">
      <c r="Q90" s="9"/>
      <c r="R90" s="9"/>
      <c r="S90" s="9"/>
      <c r="T90" s="9"/>
      <c r="U90" s="9"/>
      <c r="V90" s="9"/>
      <c r="W90" s="9"/>
      <c r="X90" s="9"/>
    </row>
    <row r="91" spans="17:24" ht="12.75">
      <c r="Q91" s="9"/>
      <c r="R91" s="9"/>
      <c r="S91" s="9"/>
      <c r="T91" s="9"/>
      <c r="U91" s="9"/>
      <c r="V91" s="9"/>
      <c r="W91" s="9"/>
      <c r="X91" s="9"/>
    </row>
    <row r="92" spans="17:24" ht="12.75">
      <c r="Q92" s="9"/>
      <c r="R92" s="9"/>
      <c r="S92" s="9"/>
      <c r="T92" s="9"/>
      <c r="U92" s="9"/>
      <c r="V92" s="9"/>
      <c r="W92" s="9"/>
      <c r="X92" s="9"/>
    </row>
    <row r="93" spans="17:24" ht="12.75">
      <c r="Q93" s="9"/>
      <c r="R93" s="9"/>
      <c r="S93" s="9"/>
      <c r="T93" s="9"/>
      <c r="U93" s="9"/>
      <c r="V93" s="9"/>
      <c r="W93" s="9"/>
      <c r="X93" s="9"/>
    </row>
    <row r="94" spans="17:24" ht="12.75">
      <c r="Q94" s="9"/>
      <c r="R94" s="9"/>
      <c r="S94" s="9"/>
      <c r="T94" s="9"/>
      <c r="U94" s="9"/>
      <c r="V94" s="9"/>
      <c r="W94" s="9"/>
      <c r="X94" s="9"/>
    </row>
    <row r="95" spans="17:24" ht="12.75">
      <c r="Q95" s="9"/>
      <c r="R95" s="9"/>
      <c r="S95" s="9"/>
      <c r="T95" s="9"/>
      <c r="U95" s="9"/>
      <c r="V95" s="9"/>
      <c r="W95" s="9"/>
      <c r="X95" s="9"/>
    </row>
    <row r="96" spans="17:24" ht="12.75">
      <c r="Q96" s="9"/>
      <c r="R96" s="9"/>
      <c r="S96" s="9"/>
      <c r="T96" s="9"/>
      <c r="U96" s="9"/>
      <c r="V96" s="9"/>
      <c r="W96" s="9"/>
      <c r="X96" s="9"/>
    </row>
    <row r="97" spans="17:24" ht="12.75">
      <c r="Q97" s="9"/>
      <c r="R97" s="9"/>
      <c r="S97" s="9"/>
      <c r="T97" s="9"/>
      <c r="U97" s="9"/>
      <c r="V97" s="9"/>
      <c r="W97" s="9"/>
      <c r="X97" s="9"/>
    </row>
    <row r="98" spans="17:24" ht="12.75">
      <c r="Q98" s="9"/>
      <c r="R98" s="9"/>
      <c r="S98" s="9"/>
      <c r="T98" s="9"/>
      <c r="U98" s="9"/>
      <c r="V98" s="9"/>
      <c r="W98" s="9"/>
      <c r="X98" s="9"/>
    </row>
    <row r="99" spans="17:24" ht="12.75">
      <c r="Q99" s="9"/>
      <c r="R99" s="9"/>
      <c r="S99" s="9"/>
      <c r="T99" s="9"/>
      <c r="U99" s="9"/>
      <c r="V99" s="9"/>
      <c r="W99" s="9"/>
      <c r="X99" s="9"/>
    </row>
    <row r="100" spans="17:24" ht="12.75">
      <c r="Q100" s="9"/>
      <c r="R100" s="9"/>
      <c r="S100" s="9"/>
      <c r="T100" s="9"/>
      <c r="U100" s="9"/>
      <c r="V100" s="9"/>
      <c r="W100" s="9"/>
      <c r="X100" s="9"/>
    </row>
    <row r="101" spans="17:24" ht="12.75">
      <c r="Q101" s="9"/>
      <c r="R101" s="9"/>
      <c r="S101" s="9"/>
      <c r="T101" s="9"/>
      <c r="U101" s="9"/>
      <c r="V101" s="9"/>
      <c r="W101" s="9"/>
      <c r="X101" s="9"/>
    </row>
    <row r="102" spans="17:24" ht="12.75">
      <c r="Q102" s="9"/>
      <c r="R102" s="9"/>
      <c r="S102" s="9"/>
      <c r="T102" s="9"/>
      <c r="U102" s="9"/>
      <c r="V102" s="9"/>
      <c r="W102" s="9"/>
      <c r="X102" s="9"/>
    </row>
    <row r="103" spans="17:24" ht="12.75">
      <c r="Q103" s="9"/>
      <c r="R103" s="9"/>
      <c r="S103" s="9"/>
      <c r="T103" s="9"/>
      <c r="U103" s="9"/>
      <c r="V103" s="9"/>
      <c r="W103" s="9"/>
      <c r="X103" s="9"/>
    </row>
    <row r="104" spans="17:24" ht="12.75">
      <c r="Q104" s="9"/>
      <c r="R104" s="9"/>
      <c r="S104" s="9"/>
      <c r="T104" s="9"/>
      <c r="U104" s="9"/>
      <c r="V104" s="9"/>
      <c r="W104" s="9"/>
      <c r="X104" s="9"/>
    </row>
    <row r="105" spans="17:24" ht="12.75">
      <c r="Q105" s="9"/>
      <c r="R105" s="9"/>
      <c r="S105" s="9"/>
      <c r="T105" s="9"/>
      <c r="U105" s="9"/>
      <c r="V105" s="9"/>
      <c r="W105" s="9"/>
      <c r="X105" s="9"/>
    </row>
    <row r="106" spans="17:24" ht="12.75">
      <c r="Q106" s="9"/>
      <c r="R106" s="9"/>
      <c r="S106" s="9"/>
      <c r="T106" s="9"/>
      <c r="U106" s="9"/>
      <c r="V106" s="9"/>
      <c r="W106" s="9"/>
      <c r="X106" s="9"/>
    </row>
    <row r="107" spans="17:24" ht="12.75">
      <c r="Q107" s="9"/>
      <c r="R107" s="9"/>
      <c r="S107" s="9"/>
      <c r="T107" s="9"/>
      <c r="U107" s="9"/>
      <c r="V107" s="9"/>
      <c r="W107" s="9"/>
      <c r="X107" s="9"/>
    </row>
    <row r="108" spans="17:24" ht="12.75">
      <c r="Q108" s="9"/>
      <c r="R108" s="9"/>
      <c r="S108" s="9"/>
      <c r="T108" s="9"/>
      <c r="U108" s="9"/>
      <c r="V108" s="9"/>
      <c r="W108" s="9"/>
      <c r="X108" s="9"/>
    </row>
    <row r="109" spans="17:24" ht="12.75">
      <c r="Q109" s="9"/>
      <c r="R109" s="9"/>
      <c r="S109" s="9"/>
      <c r="T109" s="9"/>
      <c r="U109" s="9"/>
      <c r="V109" s="9"/>
      <c r="W109" s="9"/>
      <c r="X109" s="9"/>
    </row>
    <row r="110" spans="17:24" ht="12.75">
      <c r="Q110" s="9"/>
      <c r="R110" s="9"/>
      <c r="S110" s="9"/>
      <c r="T110" s="9"/>
      <c r="U110" s="9"/>
      <c r="V110" s="9"/>
      <c r="W110" s="9"/>
      <c r="X110" s="9"/>
    </row>
    <row r="111" spans="17:24" ht="12.75">
      <c r="Q111" s="9"/>
      <c r="R111" s="9"/>
      <c r="S111" s="9"/>
      <c r="T111" s="9"/>
      <c r="U111" s="9"/>
      <c r="V111" s="9"/>
      <c r="W111" s="9"/>
      <c r="X111" s="9"/>
    </row>
    <row r="112" spans="17:24" ht="12.75">
      <c r="Q112" s="9"/>
      <c r="R112" s="9"/>
      <c r="S112" s="9"/>
      <c r="T112" s="9"/>
      <c r="U112" s="9"/>
      <c r="V112" s="9"/>
      <c r="W112" s="9"/>
      <c r="X112" s="9"/>
    </row>
    <row r="113" spans="17:24" ht="12.75">
      <c r="Q113" s="9"/>
      <c r="R113" s="9"/>
      <c r="S113" s="9"/>
      <c r="T113" s="9"/>
      <c r="U113" s="9"/>
      <c r="V113" s="9"/>
      <c r="W113" s="9"/>
      <c r="X113" s="9"/>
    </row>
    <row r="114" spans="17:24" ht="12.75">
      <c r="Q114" s="9"/>
      <c r="R114" s="9"/>
      <c r="S114" s="9"/>
      <c r="T114" s="9"/>
      <c r="U114" s="9"/>
      <c r="V114" s="9"/>
      <c r="W114" s="9"/>
      <c r="X114" s="9"/>
    </row>
    <row r="115" spans="17:24" ht="12.75">
      <c r="Q115" s="9"/>
      <c r="R115" s="9"/>
      <c r="S115" s="9"/>
      <c r="T115" s="9"/>
      <c r="U115" s="9"/>
      <c r="V115" s="9"/>
      <c r="W115" s="9"/>
      <c r="X115" s="9"/>
    </row>
    <row r="116" spans="17:24" ht="12.75">
      <c r="Q116" s="9"/>
      <c r="R116" s="9"/>
      <c r="S116" s="9"/>
      <c r="T116" s="9"/>
      <c r="U116" s="9"/>
      <c r="V116" s="9"/>
      <c r="W116" s="9"/>
      <c r="X116" s="9"/>
    </row>
    <row r="117" spans="17:24" ht="12.75">
      <c r="Q117" s="9"/>
      <c r="R117" s="9"/>
      <c r="S117" s="9"/>
      <c r="T117" s="9"/>
      <c r="U117" s="9"/>
      <c r="V117" s="9"/>
      <c r="W117" s="9"/>
      <c r="X117" s="9"/>
    </row>
    <row r="118" spans="17:24" ht="12.75">
      <c r="Q118" s="9"/>
      <c r="R118" s="9"/>
      <c r="S118" s="9"/>
      <c r="T118" s="9"/>
      <c r="U118" s="9"/>
      <c r="V118" s="9"/>
      <c r="W118" s="9"/>
      <c r="X118" s="9"/>
    </row>
    <row r="119" spans="17:24" ht="12.75">
      <c r="Q119" s="9"/>
      <c r="R119" s="9"/>
      <c r="S119" s="9"/>
      <c r="T119" s="9"/>
      <c r="U119" s="9"/>
      <c r="V119" s="9"/>
      <c r="W119" s="9"/>
      <c r="X119" s="9"/>
    </row>
    <row r="120" spans="17:24" ht="12.75">
      <c r="Q120" s="9"/>
      <c r="R120" s="9"/>
      <c r="S120" s="9"/>
      <c r="T120" s="9"/>
      <c r="U120" s="9"/>
      <c r="V120" s="9"/>
      <c r="W120" s="9"/>
      <c r="X120" s="9"/>
    </row>
    <row r="121" spans="17:24" ht="12.75">
      <c r="Q121" s="9"/>
      <c r="R121" s="9"/>
      <c r="S121" s="9"/>
      <c r="T121" s="9"/>
      <c r="U121" s="9"/>
      <c r="V121" s="9"/>
      <c r="W121" s="9"/>
      <c r="X121" s="9"/>
    </row>
    <row r="122" spans="17:24" ht="12.75">
      <c r="Q122" s="9"/>
      <c r="R122" s="9"/>
      <c r="S122" s="9"/>
      <c r="T122" s="9"/>
      <c r="U122" s="9"/>
      <c r="V122" s="9"/>
      <c r="W122" s="9"/>
      <c r="X122" s="9"/>
    </row>
    <row r="123" spans="17:24" ht="12.75">
      <c r="Q123" s="9"/>
      <c r="R123" s="9"/>
      <c r="S123" s="9"/>
      <c r="T123" s="9"/>
      <c r="U123" s="9"/>
      <c r="V123" s="9"/>
      <c r="W123" s="9"/>
      <c r="X123" s="9"/>
    </row>
    <row r="124" spans="17:24" ht="12.75">
      <c r="Q124" s="9"/>
      <c r="R124" s="9"/>
      <c r="S124" s="9"/>
      <c r="T124" s="9"/>
      <c r="U124" s="9"/>
      <c r="V124" s="9"/>
      <c r="W124" s="9"/>
      <c r="X124" s="9"/>
    </row>
    <row r="125" spans="17:24" ht="12.75">
      <c r="Q125" s="9"/>
      <c r="R125" s="9"/>
      <c r="S125" s="9"/>
      <c r="T125" s="9"/>
      <c r="U125" s="9"/>
      <c r="V125" s="9"/>
      <c r="W125" s="9"/>
      <c r="X125" s="9"/>
    </row>
    <row r="126" spans="17:24" ht="12.75">
      <c r="Q126" s="9"/>
      <c r="R126" s="9"/>
      <c r="S126" s="9"/>
      <c r="T126" s="9"/>
      <c r="U126" s="9"/>
      <c r="V126" s="9"/>
      <c r="W126" s="9"/>
      <c r="X126" s="9"/>
    </row>
    <row r="127" spans="17:24" ht="12.75">
      <c r="Q127" s="9"/>
      <c r="R127" s="9"/>
      <c r="S127" s="9"/>
      <c r="T127" s="9"/>
      <c r="U127" s="9"/>
      <c r="V127" s="9"/>
      <c r="W127" s="9"/>
      <c r="X127" s="9"/>
    </row>
    <row r="128" spans="17:24" ht="12.75">
      <c r="Q128" s="9"/>
      <c r="R128" s="9"/>
      <c r="S128" s="9"/>
      <c r="T128" s="9"/>
      <c r="U128" s="9"/>
      <c r="V128" s="9"/>
      <c r="W128" s="9"/>
      <c r="X128" s="9"/>
    </row>
    <row r="129" spans="17:24" ht="12.75">
      <c r="Q129" s="9"/>
      <c r="R129" s="9"/>
      <c r="S129" s="9"/>
      <c r="T129" s="9"/>
      <c r="U129" s="9"/>
      <c r="V129" s="9"/>
      <c r="W129" s="9"/>
      <c r="X129" s="9"/>
    </row>
    <row r="130" spans="17:24" ht="12.75">
      <c r="Q130" s="9"/>
      <c r="R130" s="9"/>
      <c r="S130" s="9"/>
      <c r="T130" s="9"/>
      <c r="U130" s="9"/>
      <c r="V130" s="9"/>
      <c r="W130" s="9"/>
      <c r="X130" s="9"/>
    </row>
    <row r="131" spans="17:24" ht="12.75">
      <c r="Q131" s="9"/>
      <c r="R131" s="9"/>
      <c r="S131" s="9"/>
      <c r="T131" s="9"/>
      <c r="U131" s="9"/>
      <c r="V131" s="9"/>
      <c r="W131" s="9"/>
      <c r="X131" s="9"/>
    </row>
    <row r="132" spans="17:24" ht="12.75">
      <c r="Q132" s="9"/>
      <c r="R132" s="9"/>
      <c r="S132" s="9"/>
      <c r="T132" s="9"/>
      <c r="U132" s="9"/>
      <c r="V132" s="9"/>
      <c r="W132" s="9"/>
      <c r="X132" s="9"/>
    </row>
    <row r="133" spans="17:24" ht="12.75">
      <c r="Q133" s="9"/>
      <c r="R133" s="9"/>
      <c r="S133" s="9"/>
      <c r="T133" s="9"/>
      <c r="U133" s="9"/>
      <c r="V133" s="9"/>
      <c r="W133" s="9"/>
      <c r="X133" s="9"/>
    </row>
    <row r="134" spans="17:24" ht="12.75">
      <c r="Q134" s="9"/>
      <c r="R134" s="9"/>
      <c r="S134" s="9"/>
      <c r="T134" s="9"/>
      <c r="U134" s="9"/>
      <c r="V134" s="9"/>
      <c r="W134" s="9"/>
      <c r="X134" s="9"/>
    </row>
    <row r="135" spans="17:24" ht="12.75">
      <c r="Q135" s="9"/>
      <c r="R135" s="9"/>
      <c r="S135" s="9"/>
      <c r="T135" s="9"/>
      <c r="U135" s="9"/>
      <c r="V135" s="9"/>
      <c r="W135" s="9"/>
      <c r="X135" s="9"/>
    </row>
    <row r="136" spans="17:24" ht="12.75">
      <c r="Q136" s="9"/>
      <c r="R136" s="9"/>
      <c r="S136" s="9"/>
      <c r="T136" s="9"/>
      <c r="U136" s="9"/>
      <c r="V136" s="9"/>
      <c r="W136" s="9"/>
      <c r="X136" s="9"/>
    </row>
    <row r="137" spans="17:24" ht="12.75">
      <c r="Q137" s="9"/>
      <c r="R137" s="9"/>
      <c r="S137" s="9"/>
      <c r="T137" s="9"/>
      <c r="U137" s="9"/>
      <c r="V137" s="9"/>
      <c r="W137" s="9"/>
      <c r="X137" s="9"/>
    </row>
    <row r="138" spans="17:24" ht="12.75">
      <c r="Q138" s="9"/>
      <c r="R138" s="9"/>
      <c r="S138" s="9"/>
      <c r="T138" s="9"/>
      <c r="U138" s="9"/>
      <c r="V138" s="9"/>
      <c r="W138" s="9"/>
      <c r="X138" s="9"/>
    </row>
    <row r="139" spans="17:24" ht="12.75">
      <c r="Q139" s="9"/>
      <c r="R139" s="9"/>
      <c r="S139" s="9"/>
      <c r="T139" s="9"/>
      <c r="U139" s="9"/>
      <c r="V139" s="9"/>
      <c r="W139" s="9"/>
      <c r="X139" s="9"/>
    </row>
    <row r="140" spans="17:24" ht="12.75">
      <c r="Q140" s="9"/>
      <c r="R140" s="9"/>
      <c r="S140" s="9"/>
      <c r="T140" s="9"/>
      <c r="U140" s="9"/>
      <c r="V140" s="9"/>
      <c r="W140" s="9"/>
      <c r="X140" s="9"/>
    </row>
    <row r="141" spans="17:24" ht="12.75">
      <c r="Q141" s="9"/>
      <c r="R141" s="9"/>
      <c r="S141" s="9"/>
      <c r="T141" s="9"/>
      <c r="U141" s="9"/>
      <c r="V141" s="9"/>
      <c r="W141" s="9"/>
      <c r="X141" s="9"/>
    </row>
    <row r="142" spans="17:24" ht="12.75">
      <c r="Q142" s="9"/>
      <c r="R142" s="9"/>
      <c r="S142" s="9"/>
      <c r="T142" s="9"/>
      <c r="U142" s="9"/>
      <c r="V142" s="9"/>
      <c r="W142" s="9"/>
      <c r="X142" s="9"/>
    </row>
    <row r="143" spans="17:24" ht="12.75">
      <c r="Q143" s="9"/>
      <c r="R143" s="9"/>
      <c r="S143" s="9"/>
      <c r="T143" s="9"/>
      <c r="U143" s="9"/>
      <c r="V143" s="9"/>
      <c r="W143" s="9"/>
      <c r="X143" s="9"/>
    </row>
    <row r="144" spans="17:24" ht="12.75">
      <c r="Q144" s="9"/>
      <c r="R144" s="9"/>
      <c r="S144" s="9"/>
      <c r="T144" s="9"/>
      <c r="U144" s="9"/>
      <c r="V144" s="9"/>
      <c r="W144" s="9"/>
      <c r="X144" s="9"/>
    </row>
    <row r="145" spans="17:24" ht="12.75">
      <c r="Q145" s="9"/>
      <c r="R145" s="9"/>
      <c r="S145" s="9"/>
      <c r="T145" s="9"/>
      <c r="U145" s="9"/>
      <c r="V145" s="9"/>
      <c r="W145" s="9"/>
      <c r="X145" s="9"/>
    </row>
    <row r="146" spans="17:24" ht="12.75">
      <c r="Q146" s="9"/>
      <c r="R146" s="9"/>
      <c r="S146" s="9"/>
      <c r="T146" s="9"/>
      <c r="U146" s="9"/>
      <c r="V146" s="9"/>
      <c r="W146" s="9"/>
      <c r="X146" s="9"/>
    </row>
    <row r="147" spans="17:24" ht="12.75">
      <c r="Q147" s="9"/>
      <c r="R147" s="9"/>
      <c r="S147" s="9"/>
      <c r="T147" s="9"/>
      <c r="U147" s="9"/>
      <c r="V147" s="9"/>
      <c r="W147" s="9"/>
      <c r="X147" s="9"/>
    </row>
    <row r="148" spans="17:24" ht="12.75">
      <c r="Q148" s="9"/>
      <c r="R148" s="9"/>
      <c r="S148" s="9"/>
      <c r="T148" s="9"/>
      <c r="U148" s="9"/>
      <c r="V148" s="9"/>
      <c r="W148" s="9"/>
      <c r="X148" s="9"/>
    </row>
    <row r="149" spans="17:24" ht="12.75">
      <c r="Q149" s="9"/>
      <c r="R149" s="9"/>
      <c r="S149" s="9"/>
      <c r="T149" s="9"/>
      <c r="U149" s="9"/>
      <c r="V149" s="9"/>
      <c r="W149" s="9"/>
      <c r="X149" s="9"/>
    </row>
    <row r="150" spans="17:24" ht="12.75">
      <c r="Q150" s="9"/>
      <c r="R150" s="9"/>
      <c r="S150" s="9"/>
      <c r="T150" s="9"/>
      <c r="U150" s="9"/>
      <c r="V150" s="9"/>
      <c r="W150" s="9"/>
      <c r="X150" s="9"/>
    </row>
    <row r="151" spans="17:24" ht="12.75">
      <c r="Q151" s="9"/>
      <c r="R151" s="9"/>
      <c r="S151" s="9"/>
      <c r="T151" s="9"/>
      <c r="U151" s="9"/>
      <c r="V151" s="9"/>
      <c r="W151" s="9"/>
      <c r="X151" s="9"/>
    </row>
    <row r="152" spans="17:24" ht="12.75">
      <c r="Q152" s="9"/>
      <c r="R152" s="9"/>
      <c r="S152" s="9"/>
      <c r="T152" s="9"/>
      <c r="U152" s="9"/>
      <c r="V152" s="9"/>
      <c r="W152" s="9"/>
      <c r="X152" s="9"/>
    </row>
    <row r="153" spans="17:24" ht="12.75">
      <c r="Q153" s="9"/>
      <c r="R153" s="9"/>
      <c r="S153" s="9"/>
      <c r="T153" s="9"/>
      <c r="U153" s="9"/>
      <c r="V153" s="9"/>
      <c r="W153" s="9"/>
      <c r="X153" s="9"/>
    </row>
    <row r="154" spans="17:24" ht="12.75">
      <c r="Q154" s="9"/>
      <c r="R154" s="9"/>
      <c r="S154" s="9"/>
      <c r="T154" s="9"/>
      <c r="U154" s="9"/>
      <c r="V154" s="9"/>
      <c r="W154" s="9"/>
      <c r="X154" s="9"/>
    </row>
    <row r="155" spans="17:24" ht="12.75">
      <c r="Q155" s="9"/>
      <c r="R155" s="9"/>
      <c r="S155" s="9"/>
      <c r="T155" s="9"/>
      <c r="U155" s="9"/>
      <c r="V155" s="9"/>
      <c r="W155" s="9"/>
      <c r="X155" s="9"/>
    </row>
    <row r="156" spans="17:24" ht="12.75">
      <c r="Q156" s="9"/>
      <c r="R156" s="9"/>
      <c r="S156" s="9"/>
      <c r="T156" s="9"/>
      <c r="U156" s="9"/>
      <c r="V156" s="9"/>
      <c r="W156" s="9"/>
      <c r="X156" s="9"/>
    </row>
    <row r="157" spans="17:24" ht="12.75">
      <c r="Q157" s="9"/>
      <c r="R157" s="9"/>
      <c r="S157" s="9"/>
      <c r="T157" s="9"/>
      <c r="U157" s="9"/>
      <c r="V157" s="9"/>
      <c r="W157" s="9"/>
      <c r="X157" s="9"/>
    </row>
    <row r="158" spans="17:24" ht="12.75">
      <c r="Q158" s="9"/>
      <c r="R158" s="9"/>
      <c r="S158" s="9"/>
      <c r="T158" s="9"/>
      <c r="U158" s="9"/>
      <c r="V158" s="9"/>
      <c r="W158" s="9"/>
      <c r="X158" s="9"/>
    </row>
    <row r="159" spans="17:24" ht="12.75">
      <c r="Q159" s="9"/>
      <c r="R159" s="9"/>
      <c r="S159" s="9"/>
      <c r="T159" s="9"/>
      <c r="U159" s="9"/>
      <c r="V159" s="9"/>
      <c r="W159" s="9"/>
      <c r="X159" s="9"/>
    </row>
    <row r="160" spans="17:24" ht="12.75">
      <c r="Q160" s="9"/>
      <c r="R160" s="9"/>
      <c r="S160" s="9"/>
      <c r="T160" s="9"/>
      <c r="U160" s="9"/>
      <c r="V160" s="9"/>
      <c r="W160" s="9"/>
      <c r="X160" s="9"/>
    </row>
    <row r="161" spans="17:24" ht="12.75">
      <c r="Q161" s="9"/>
      <c r="R161" s="9"/>
      <c r="S161" s="9"/>
      <c r="T161" s="9"/>
      <c r="U161" s="9"/>
      <c r="V161" s="9"/>
      <c r="W161" s="9"/>
      <c r="X161" s="9"/>
    </row>
    <row r="162" spans="17:24" ht="12.75">
      <c r="Q162" s="9"/>
      <c r="R162" s="9"/>
      <c r="S162" s="9"/>
      <c r="T162" s="9"/>
      <c r="U162" s="9"/>
      <c r="V162" s="9"/>
      <c r="W162" s="9"/>
      <c r="X162" s="9"/>
    </row>
    <row r="163" spans="17:24" ht="12.75">
      <c r="Q163" s="9"/>
      <c r="R163" s="9"/>
      <c r="S163" s="9"/>
      <c r="T163" s="9"/>
      <c r="U163" s="9"/>
      <c r="V163" s="9"/>
      <c r="W163" s="9"/>
      <c r="X163" s="9"/>
    </row>
    <row r="164" spans="17:24" ht="12.75">
      <c r="Q164" s="9"/>
      <c r="R164" s="9"/>
      <c r="S164" s="9"/>
      <c r="T164" s="9"/>
      <c r="U164" s="9"/>
      <c r="V164" s="9"/>
      <c r="W164" s="9"/>
      <c r="X164" s="9"/>
    </row>
    <row r="165" spans="17:24" ht="12.75">
      <c r="Q165" s="9"/>
      <c r="R165" s="9"/>
      <c r="S165" s="9"/>
      <c r="T165" s="9"/>
      <c r="U165" s="9"/>
      <c r="V165" s="9"/>
      <c r="W165" s="9"/>
      <c r="X165" s="9"/>
    </row>
    <row r="166" spans="17:24" ht="12.75">
      <c r="Q166" s="9"/>
      <c r="R166" s="9"/>
      <c r="S166" s="9"/>
      <c r="T166" s="9"/>
      <c r="U166" s="9"/>
      <c r="V166" s="9"/>
      <c r="W166" s="9"/>
      <c r="X166" s="9"/>
    </row>
    <row r="167" spans="17:24" ht="12.75">
      <c r="Q167" s="9"/>
      <c r="R167" s="9"/>
      <c r="S167" s="9"/>
      <c r="T167" s="9"/>
      <c r="U167" s="9"/>
      <c r="V167" s="9"/>
      <c r="W167" s="9"/>
      <c r="X167" s="9"/>
    </row>
    <row r="168" spans="17:24" ht="12.75">
      <c r="Q168" s="9"/>
      <c r="R168" s="9"/>
      <c r="S168" s="9"/>
      <c r="T168" s="9"/>
      <c r="U168" s="9"/>
      <c r="V168" s="9"/>
      <c r="W168" s="9"/>
      <c r="X168" s="9"/>
    </row>
    <row r="169" spans="17:24" ht="12.75">
      <c r="Q169" s="9"/>
      <c r="R169" s="9"/>
      <c r="S169" s="9"/>
      <c r="T169" s="9"/>
      <c r="U169" s="9"/>
      <c r="V169" s="9"/>
      <c r="W169" s="9"/>
      <c r="X169" s="9"/>
    </row>
    <row r="170" spans="17:24" ht="12.75">
      <c r="Q170" s="9"/>
      <c r="R170" s="9"/>
      <c r="S170" s="9"/>
      <c r="T170" s="9"/>
      <c r="U170" s="9"/>
      <c r="V170" s="9"/>
      <c r="W170" s="9"/>
      <c r="X170" s="9"/>
    </row>
    <row r="171" spans="17:24" ht="12.75">
      <c r="Q171" s="9"/>
      <c r="R171" s="9"/>
      <c r="S171" s="9"/>
      <c r="T171" s="9"/>
      <c r="U171" s="9"/>
      <c r="V171" s="9"/>
      <c r="W171" s="9"/>
      <c r="X171" s="9"/>
    </row>
    <row r="172" spans="17:24" ht="12.75">
      <c r="Q172" s="9"/>
      <c r="R172" s="9"/>
      <c r="S172" s="9"/>
      <c r="T172" s="9"/>
      <c r="U172" s="9"/>
      <c r="V172" s="9"/>
      <c r="W172" s="9"/>
      <c r="X172" s="9"/>
    </row>
    <row r="173" spans="17:24" ht="12.75">
      <c r="Q173" s="9"/>
      <c r="R173" s="9"/>
      <c r="S173" s="9"/>
      <c r="T173" s="9"/>
      <c r="U173" s="9"/>
      <c r="V173" s="9"/>
      <c r="W173" s="9"/>
      <c r="X173" s="9"/>
    </row>
    <row r="174" spans="17:24" ht="12.75">
      <c r="Q174" s="9"/>
      <c r="R174" s="9"/>
      <c r="S174" s="9"/>
      <c r="T174" s="9"/>
      <c r="U174" s="9"/>
      <c r="V174" s="9"/>
      <c r="W174" s="9"/>
      <c r="X174" s="9"/>
    </row>
    <row r="175" spans="17:24" ht="12.75">
      <c r="Q175" s="9"/>
      <c r="R175" s="9"/>
      <c r="S175" s="9"/>
      <c r="T175" s="9"/>
      <c r="U175" s="9"/>
      <c r="V175" s="9"/>
      <c r="W175" s="9"/>
      <c r="X175" s="9"/>
    </row>
    <row r="176" spans="17:24" ht="12.75">
      <c r="Q176" s="9"/>
      <c r="R176" s="9"/>
      <c r="S176" s="9"/>
      <c r="T176" s="9"/>
      <c r="U176" s="9"/>
      <c r="V176" s="9"/>
      <c r="W176" s="9"/>
      <c r="X176" s="9"/>
    </row>
    <row r="177" spans="17:24" ht="12.75">
      <c r="Q177" s="9"/>
      <c r="R177" s="9"/>
      <c r="S177" s="9"/>
      <c r="T177" s="9"/>
      <c r="U177" s="9"/>
      <c r="V177" s="9"/>
      <c r="W177" s="9"/>
      <c r="X177" s="9"/>
    </row>
    <row r="178" spans="17:24" ht="12.75">
      <c r="Q178" s="9"/>
      <c r="R178" s="9"/>
      <c r="S178" s="9"/>
      <c r="T178" s="9"/>
      <c r="U178" s="9"/>
      <c r="V178" s="9"/>
      <c r="W178" s="9"/>
      <c r="X178" s="9"/>
    </row>
    <row r="179" spans="17:24" ht="12.75">
      <c r="Q179" s="9"/>
      <c r="R179" s="9"/>
      <c r="S179" s="9"/>
      <c r="T179" s="9"/>
      <c r="U179" s="9"/>
      <c r="V179" s="9"/>
      <c r="W179" s="9"/>
      <c r="X179" s="9"/>
    </row>
    <row r="180" spans="17:24" ht="12.75">
      <c r="Q180" s="9"/>
      <c r="R180" s="9"/>
      <c r="S180" s="9"/>
      <c r="T180" s="9"/>
      <c r="U180" s="9"/>
      <c r="V180" s="9"/>
      <c r="W180" s="9"/>
      <c r="X180" s="9"/>
    </row>
    <row r="181" spans="17:24" ht="12.75">
      <c r="Q181" s="9"/>
      <c r="R181" s="9"/>
      <c r="S181" s="9"/>
      <c r="T181" s="9"/>
      <c r="U181" s="9"/>
      <c r="V181" s="9"/>
      <c r="W181" s="9"/>
      <c r="X181" s="9"/>
    </row>
    <row r="182" spans="17:24" ht="12.75">
      <c r="Q182" s="9"/>
      <c r="R182" s="9"/>
      <c r="S182" s="9"/>
      <c r="T182" s="9"/>
      <c r="U182" s="9"/>
      <c r="V182" s="9"/>
      <c r="W182" s="9"/>
      <c r="X182" s="9"/>
    </row>
    <row r="183" spans="17:24" ht="12.75">
      <c r="Q183" s="9"/>
      <c r="R183" s="9"/>
      <c r="S183" s="9"/>
      <c r="T183" s="9"/>
      <c r="U183" s="9"/>
      <c r="V183" s="9"/>
      <c r="W183" s="9"/>
      <c r="X183" s="9"/>
    </row>
    <row r="184" spans="17:24" ht="12.75">
      <c r="Q184" s="9"/>
      <c r="R184" s="9"/>
      <c r="S184" s="9"/>
      <c r="T184" s="9"/>
      <c r="U184" s="9"/>
      <c r="V184" s="9"/>
      <c r="W184" s="9"/>
      <c r="X184" s="9"/>
    </row>
    <row r="185" spans="17:24" ht="12.75">
      <c r="Q185" s="9"/>
      <c r="R185" s="9"/>
      <c r="S185" s="9"/>
      <c r="T185" s="9"/>
      <c r="U185" s="9"/>
      <c r="V185" s="9"/>
      <c r="W185" s="9"/>
      <c r="X185" s="9"/>
    </row>
    <row r="186" spans="17:24" ht="12.75">
      <c r="Q186" s="9"/>
      <c r="R186" s="9"/>
      <c r="S186" s="9"/>
      <c r="T186" s="9"/>
      <c r="U186" s="9"/>
      <c r="V186" s="9"/>
      <c r="W186" s="9"/>
      <c r="X186" s="9"/>
    </row>
    <row r="187" spans="17:24" ht="12.75">
      <c r="Q187" s="9"/>
      <c r="R187" s="9"/>
      <c r="S187" s="9"/>
      <c r="T187" s="9"/>
      <c r="U187" s="9"/>
      <c r="V187" s="9"/>
      <c r="W187" s="9"/>
      <c r="X187" s="9"/>
    </row>
    <row r="188" spans="17:24" ht="12.75">
      <c r="Q188" s="9"/>
      <c r="R188" s="9"/>
      <c r="S188" s="9"/>
      <c r="T188" s="9"/>
      <c r="U188" s="9"/>
      <c r="V188" s="9"/>
      <c r="W188" s="9"/>
      <c r="X188" s="9"/>
    </row>
    <row r="189" spans="17:24" ht="12.75">
      <c r="Q189" s="9"/>
      <c r="R189" s="9"/>
      <c r="S189" s="9"/>
      <c r="T189" s="9"/>
      <c r="U189" s="9"/>
      <c r="V189" s="9"/>
      <c r="W189" s="9"/>
      <c r="X189" s="9"/>
    </row>
    <row r="190" spans="17:24" ht="12.75">
      <c r="Q190" s="9"/>
      <c r="R190" s="9"/>
      <c r="S190" s="9"/>
      <c r="T190" s="9"/>
      <c r="U190" s="9"/>
      <c r="V190" s="9"/>
      <c r="W190" s="9"/>
      <c r="X190" s="9"/>
    </row>
    <row r="191" spans="17:24" ht="12.75">
      <c r="Q191" s="9"/>
      <c r="R191" s="9"/>
      <c r="S191" s="9"/>
      <c r="T191" s="9"/>
      <c r="U191" s="9"/>
      <c r="V191" s="9"/>
      <c r="W191" s="9"/>
      <c r="X191" s="9"/>
    </row>
    <row r="192" spans="17:24" ht="12.75">
      <c r="Q192" s="9"/>
      <c r="R192" s="9"/>
      <c r="S192" s="9"/>
      <c r="T192" s="9"/>
      <c r="U192" s="9"/>
      <c r="V192" s="9"/>
      <c r="W192" s="9"/>
      <c r="X192" s="9"/>
    </row>
    <row r="193" spans="17:24" ht="12.75">
      <c r="Q193" s="9"/>
      <c r="R193" s="9"/>
      <c r="S193" s="9"/>
      <c r="T193" s="9"/>
      <c r="U193" s="9"/>
      <c r="V193" s="9"/>
      <c r="W193" s="9"/>
      <c r="X193" s="9"/>
    </row>
    <row r="194" spans="17:24" ht="12.75">
      <c r="Q194" s="9"/>
      <c r="R194" s="9"/>
      <c r="S194" s="9"/>
      <c r="T194" s="9"/>
      <c r="U194" s="9"/>
      <c r="V194" s="9"/>
      <c r="W194" s="9"/>
      <c r="X194" s="9"/>
    </row>
    <row r="195" spans="17:24" ht="12.75">
      <c r="Q195" s="9"/>
      <c r="R195" s="9"/>
      <c r="S195" s="9"/>
      <c r="T195" s="9"/>
      <c r="U195" s="9"/>
      <c r="V195" s="9"/>
      <c r="W195" s="9"/>
      <c r="X195" s="9"/>
    </row>
    <row r="196" spans="17:24" ht="12.75">
      <c r="Q196" s="9"/>
      <c r="R196" s="9"/>
      <c r="S196" s="9"/>
      <c r="T196" s="9"/>
      <c r="U196" s="9"/>
      <c r="V196" s="9"/>
      <c r="W196" s="9"/>
      <c r="X196" s="9"/>
    </row>
    <row r="197" spans="17:24" ht="12.75">
      <c r="Q197" s="9"/>
      <c r="R197" s="9"/>
      <c r="S197" s="9"/>
      <c r="T197" s="9"/>
      <c r="U197" s="9"/>
      <c r="V197" s="9"/>
      <c r="W197" s="9"/>
      <c r="X197" s="9"/>
    </row>
    <row r="198" spans="17:24" ht="12.75">
      <c r="Q198" s="9"/>
      <c r="R198" s="9"/>
      <c r="S198" s="9"/>
      <c r="T198" s="9"/>
      <c r="U198" s="9"/>
      <c r="V198" s="9"/>
      <c r="W198" s="9"/>
      <c r="X198" s="9"/>
    </row>
    <row r="199" spans="17:24" ht="12.75">
      <c r="Q199" s="9"/>
      <c r="R199" s="9"/>
      <c r="S199" s="9"/>
      <c r="T199" s="9"/>
      <c r="U199" s="9"/>
      <c r="V199" s="9"/>
      <c r="W199" s="9"/>
      <c r="X199" s="9"/>
    </row>
    <row r="200" spans="17:24" ht="12.75">
      <c r="Q200" s="9"/>
      <c r="R200" s="9"/>
      <c r="S200" s="9"/>
      <c r="T200" s="9"/>
      <c r="U200" s="9"/>
      <c r="V200" s="9"/>
      <c r="W200" s="9"/>
      <c r="X200" s="9"/>
    </row>
    <row r="201" spans="17:24" ht="12.75">
      <c r="Q201" s="9"/>
      <c r="R201" s="9"/>
      <c r="S201" s="9"/>
      <c r="T201" s="9"/>
      <c r="U201" s="9"/>
      <c r="V201" s="9"/>
      <c r="W201" s="9"/>
      <c r="X201" s="9"/>
    </row>
    <row r="202" spans="17:24" ht="12.75">
      <c r="Q202" s="9"/>
      <c r="R202" s="9"/>
      <c r="S202" s="9"/>
      <c r="T202" s="9"/>
      <c r="U202" s="9"/>
      <c r="V202" s="9"/>
      <c r="W202" s="9"/>
      <c r="X202" s="9"/>
    </row>
    <row r="203" spans="17:24" ht="12.75">
      <c r="Q203" s="9"/>
      <c r="R203" s="9"/>
      <c r="S203" s="9"/>
      <c r="T203" s="9"/>
      <c r="U203" s="9"/>
      <c r="V203" s="9"/>
      <c r="W203" s="9"/>
      <c r="X203" s="9"/>
    </row>
    <row r="204" spans="17:24" ht="12.75">
      <c r="Q204" s="9"/>
      <c r="R204" s="9"/>
      <c r="S204" s="9"/>
      <c r="T204" s="9"/>
      <c r="U204" s="9"/>
      <c r="V204" s="9"/>
      <c r="W204" s="9"/>
      <c r="X204" s="9"/>
    </row>
    <row r="205" spans="17:24" ht="12.75">
      <c r="Q205" s="9"/>
      <c r="R205" s="9"/>
      <c r="S205" s="9"/>
      <c r="T205" s="9"/>
      <c r="U205" s="9"/>
      <c r="V205" s="9"/>
      <c r="W205" s="9"/>
      <c r="X205" s="9"/>
    </row>
    <row r="206" spans="17:24" ht="12.75">
      <c r="Q206" s="9"/>
      <c r="R206" s="9"/>
      <c r="S206" s="9"/>
      <c r="T206" s="9"/>
      <c r="U206" s="9"/>
      <c r="V206" s="9"/>
      <c r="W206" s="9"/>
      <c r="X206" s="9"/>
    </row>
    <row r="207" spans="17:24" ht="12.75">
      <c r="Q207" s="9"/>
      <c r="R207" s="9"/>
      <c r="S207" s="9"/>
      <c r="T207" s="9"/>
      <c r="U207" s="9"/>
      <c r="V207" s="9"/>
      <c r="W207" s="9"/>
      <c r="X207" s="9"/>
    </row>
    <row r="208" spans="17:24" ht="12.75">
      <c r="Q208" s="9"/>
      <c r="R208" s="9"/>
      <c r="S208" s="9"/>
      <c r="T208" s="9"/>
      <c r="U208" s="9"/>
      <c r="V208" s="9"/>
      <c r="W208" s="9"/>
      <c r="X208" s="9"/>
    </row>
    <row r="209" spans="17:24" ht="12.75">
      <c r="Q209" s="9"/>
      <c r="R209" s="9"/>
      <c r="S209" s="9"/>
      <c r="T209" s="9"/>
      <c r="U209" s="9"/>
      <c r="V209" s="9"/>
      <c r="W209" s="9"/>
      <c r="X209" s="9"/>
    </row>
    <row r="210" spans="17:24" ht="12.75">
      <c r="Q210" s="9"/>
      <c r="R210" s="9"/>
      <c r="S210" s="9"/>
      <c r="T210" s="9"/>
      <c r="U210" s="9"/>
      <c r="V210" s="9"/>
      <c r="W210" s="9"/>
      <c r="X210" s="9"/>
    </row>
    <row r="211" spans="17:24" ht="12.75">
      <c r="Q211" s="9"/>
      <c r="R211" s="9"/>
      <c r="S211" s="9"/>
      <c r="T211" s="9"/>
      <c r="U211" s="9"/>
      <c r="V211" s="9"/>
      <c r="W211" s="9"/>
      <c r="X211" s="9"/>
    </row>
    <row r="212" spans="17:24" ht="12.75">
      <c r="Q212" s="9"/>
      <c r="R212" s="9"/>
      <c r="S212" s="9"/>
      <c r="T212" s="9"/>
      <c r="U212" s="9"/>
      <c r="V212" s="9"/>
      <c r="W212" s="9"/>
      <c r="X212" s="9"/>
    </row>
    <row r="213" spans="17:24" ht="12.75">
      <c r="Q213" s="9"/>
      <c r="R213" s="9"/>
      <c r="S213" s="9"/>
      <c r="T213" s="9"/>
      <c r="U213" s="9"/>
      <c r="V213" s="9"/>
      <c r="W213" s="9"/>
      <c r="X213" s="9"/>
    </row>
    <row r="214" spans="17:24" ht="12.75">
      <c r="Q214" s="9"/>
      <c r="R214" s="9"/>
      <c r="S214" s="9"/>
      <c r="T214" s="9"/>
      <c r="U214" s="9"/>
      <c r="V214" s="9"/>
      <c r="W214" s="9"/>
      <c r="X214" s="9"/>
    </row>
    <row r="215" spans="17:24" ht="12.75">
      <c r="Q215" s="9"/>
      <c r="R215" s="9"/>
      <c r="S215" s="9"/>
      <c r="T215" s="9"/>
      <c r="U215" s="9"/>
      <c r="V215" s="9"/>
      <c r="W215" s="9"/>
      <c r="X215" s="9"/>
    </row>
    <row r="216" spans="17:24" ht="12.75">
      <c r="Q216" s="9"/>
      <c r="R216" s="9"/>
      <c r="S216" s="9"/>
      <c r="T216" s="9"/>
      <c r="U216" s="9"/>
      <c r="V216" s="9"/>
      <c r="W216" s="9"/>
      <c r="X216" s="9"/>
    </row>
    <row r="217" spans="17:24" ht="12.75">
      <c r="Q217" s="9"/>
      <c r="R217" s="9"/>
      <c r="S217" s="9"/>
      <c r="T217" s="9"/>
      <c r="U217" s="9"/>
      <c r="V217" s="9"/>
      <c r="W217" s="9"/>
      <c r="X217" s="9"/>
    </row>
    <row r="218" spans="17:24" ht="12.75">
      <c r="Q218" s="9"/>
      <c r="R218" s="9"/>
      <c r="S218" s="9"/>
      <c r="T218" s="9"/>
      <c r="U218" s="9"/>
      <c r="V218" s="9"/>
      <c r="W218" s="9"/>
      <c r="X218" s="9"/>
    </row>
    <row r="219" spans="17:24" ht="12.75">
      <c r="Q219" s="9"/>
      <c r="R219" s="9"/>
      <c r="S219" s="9"/>
      <c r="T219" s="9"/>
      <c r="U219" s="9"/>
      <c r="V219" s="9"/>
      <c r="W219" s="9"/>
      <c r="X219" s="9"/>
    </row>
    <row r="220" spans="17:24" ht="12.75">
      <c r="Q220" s="9"/>
      <c r="R220" s="9"/>
      <c r="S220" s="9"/>
      <c r="T220" s="9"/>
      <c r="U220" s="9"/>
      <c r="V220" s="9"/>
      <c r="W220" s="9"/>
      <c r="X220" s="9"/>
    </row>
    <row r="221" spans="17:24" ht="12.75">
      <c r="Q221" s="9"/>
      <c r="R221" s="9"/>
      <c r="S221" s="9"/>
      <c r="T221" s="9"/>
      <c r="U221" s="9"/>
      <c r="V221" s="9"/>
      <c r="W221" s="9"/>
      <c r="X221" s="9"/>
    </row>
    <row r="222" spans="17:24" ht="12.75">
      <c r="Q222" s="9"/>
      <c r="R222" s="9"/>
      <c r="S222" s="9"/>
      <c r="T222" s="9"/>
      <c r="U222" s="9"/>
      <c r="V222" s="9"/>
      <c r="W222" s="9"/>
      <c r="X222" s="9"/>
    </row>
    <row r="223" spans="17:24" ht="12.75">
      <c r="Q223" s="9"/>
      <c r="R223" s="9"/>
      <c r="S223" s="9"/>
      <c r="T223" s="9"/>
      <c r="U223" s="9"/>
      <c r="V223" s="9"/>
      <c r="W223" s="9"/>
      <c r="X223" s="9"/>
    </row>
    <row r="224" spans="17:24" ht="12.75">
      <c r="Q224" s="9"/>
      <c r="R224" s="9"/>
      <c r="S224" s="9"/>
      <c r="T224" s="9"/>
      <c r="U224" s="9"/>
      <c r="V224" s="9"/>
      <c r="W224" s="9"/>
      <c r="X224" s="9"/>
    </row>
    <row r="225" spans="17:24" ht="12.75">
      <c r="Q225" s="9"/>
      <c r="R225" s="9"/>
      <c r="S225" s="9"/>
      <c r="T225" s="9"/>
      <c r="U225" s="9"/>
      <c r="V225" s="9"/>
      <c r="W225" s="9"/>
      <c r="X225" s="9"/>
    </row>
    <row r="226" spans="17:24" ht="12.75">
      <c r="Q226" s="9"/>
      <c r="R226" s="9"/>
      <c r="S226" s="9"/>
      <c r="T226" s="9"/>
      <c r="U226" s="9"/>
      <c r="V226" s="9"/>
      <c r="W226" s="9"/>
      <c r="X226" s="9"/>
    </row>
    <row r="227" spans="17:24" ht="12.75">
      <c r="Q227" s="9"/>
      <c r="R227" s="9"/>
      <c r="S227" s="9"/>
      <c r="T227" s="9"/>
      <c r="U227" s="9"/>
      <c r="V227" s="9"/>
      <c r="W227" s="9"/>
      <c r="X227" s="9"/>
    </row>
    <row r="228" spans="17:24" ht="12.75">
      <c r="Q228" s="9"/>
      <c r="R228" s="9"/>
      <c r="S228" s="9"/>
      <c r="T228" s="9"/>
      <c r="U228" s="9"/>
      <c r="V228" s="9"/>
      <c r="W228" s="9"/>
      <c r="X228" s="9"/>
    </row>
    <row r="229" spans="17:24" ht="12.75">
      <c r="Q229" s="9"/>
      <c r="R229" s="9"/>
      <c r="S229" s="9"/>
      <c r="T229" s="9"/>
      <c r="U229" s="9"/>
      <c r="V229" s="9"/>
      <c r="W229" s="9"/>
      <c r="X229" s="9"/>
    </row>
    <row r="230" spans="17:24" ht="12.75">
      <c r="Q230" s="9"/>
      <c r="R230" s="9"/>
      <c r="S230" s="9"/>
      <c r="T230" s="9"/>
      <c r="U230" s="9"/>
      <c r="V230" s="9"/>
      <c r="W230" s="9"/>
      <c r="X230" s="9"/>
    </row>
    <row r="231" spans="17:24" ht="12.75">
      <c r="Q231" s="9"/>
      <c r="R231" s="9"/>
      <c r="S231" s="9"/>
      <c r="T231" s="9"/>
      <c r="U231" s="9"/>
      <c r="V231" s="9"/>
      <c r="W231" s="9"/>
      <c r="X231" s="9"/>
    </row>
    <row r="232" spans="17:24" ht="12.75">
      <c r="Q232" s="9"/>
      <c r="R232" s="9"/>
      <c r="S232" s="9"/>
      <c r="T232" s="9"/>
      <c r="U232" s="9"/>
      <c r="V232" s="9"/>
      <c r="W232" s="9"/>
      <c r="X232" s="9"/>
    </row>
    <row r="233" spans="17:24" ht="12.75">
      <c r="Q233" s="9"/>
      <c r="R233" s="9"/>
      <c r="S233" s="9"/>
      <c r="T233" s="9"/>
      <c r="U233" s="9"/>
      <c r="V233" s="9"/>
      <c r="W233" s="9"/>
      <c r="X233" s="9"/>
    </row>
    <row r="234" spans="17:24" ht="12.75">
      <c r="Q234" s="9"/>
      <c r="R234" s="9"/>
      <c r="S234" s="9"/>
      <c r="T234" s="9"/>
      <c r="U234" s="9"/>
      <c r="V234" s="9"/>
      <c r="W234" s="9"/>
      <c r="X234" s="9"/>
    </row>
    <row r="235" spans="17:24" ht="12.75">
      <c r="Q235" s="9"/>
      <c r="R235" s="9"/>
      <c r="S235" s="9"/>
      <c r="T235" s="9"/>
      <c r="U235" s="9"/>
      <c r="V235" s="9"/>
      <c r="W235" s="9"/>
      <c r="X235" s="9"/>
    </row>
    <row r="236" spans="17:24" ht="12.75">
      <c r="Q236" s="9"/>
      <c r="R236" s="9"/>
      <c r="S236" s="9"/>
      <c r="T236" s="9"/>
      <c r="U236" s="9"/>
      <c r="V236" s="9"/>
      <c r="W236" s="9"/>
      <c r="X236" s="9"/>
    </row>
    <row r="237" spans="17:24" ht="12.75">
      <c r="Q237" s="9"/>
      <c r="R237" s="9"/>
      <c r="S237" s="9"/>
      <c r="T237" s="9"/>
      <c r="U237" s="9"/>
      <c r="V237" s="9"/>
      <c r="W237" s="9"/>
      <c r="X237" s="9"/>
    </row>
    <row r="238" spans="17:24" ht="12.75">
      <c r="Q238" s="9"/>
      <c r="R238" s="9"/>
      <c r="S238" s="9"/>
      <c r="T238" s="9"/>
      <c r="U238" s="9"/>
      <c r="V238" s="9"/>
      <c r="W238" s="9"/>
      <c r="X238" s="9"/>
    </row>
    <row r="239" spans="17:24" ht="12.75">
      <c r="Q239" s="9"/>
      <c r="R239" s="9"/>
      <c r="S239" s="9"/>
      <c r="T239" s="9"/>
      <c r="U239" s="9"/>
      <c r="V239" s="9"/>
      <c r="W239" s="9"/>
      <c r="X239" s="9"/>
    </row>
    <row r="240" spans="17:24" ht="12.75">
      <c r="Q240" s="9"/>
      <c r="R240" s="9"/>
      <c r="S240" s="9"/>
      <c r="T240" s="9"/>
      <c r="U240" s="9"/>
      <c r="V240" s="9"/>
      <c r="W240" s="9"/>
      <c r="X240" s="9"/>
    </row>
    <row r="241" spans="17:24" ht="12.75">
      <c r="Q241" s="9"/>
      <c r="R241" s="9"/>
      <c r="S241" s="9"/>
      <c r="T241" s="9"/>
      <c r="U241" s="9"/>
      <c r="V241" s="9"/>
      <c r="W241" s="9"/>
      <c r="X241" s="9"/>
    </row>
    <row r="242" spans="17:24" ht="12.75">
      <c r="Q242" s="9"/>
      <c r="R242" s="9"/>
      <c r="S242" s="9"/>
      <c r="T242" s="9"/>
      <c r="U242" s="9"/>
      <c r="V242" s="9"/>
      <c r="W242" s="9"/>
      <c r="X242" s="9"/>
    </row>
    <row r="243" spans="17:24" ht="12.75">
      <c r="Q243" s="9"/>
      <c r="R243" s="9"/>
      <c r="S243" s="9"/>
      <c r="T243" s="9"/>
      <c r="U243" s="9"/>
      <c r="V243" s="9"/>
      <c r="W243" s="9"/>
      <c r="X243" s="9"/>
    </row>
    <row r="244" spans="17:24" ht="12.75">
      <c r="Q244" s="9"/>
      <c r="R244" s="9"/>
      <c r="S244" s="9"/>
      <c r="T244" s="9"/>
      <c r="U244" s="9"/>
      <c r="V244" s="9"/>
      <c r="W244" s="9"/>
      <c r="X244" s="9"/>
    </row>
    <row r="245" spans="17:24" ht="12.75">
      <c r="Q245" s="9"/>
      <c r="R245" s="9"/>
      <c r="S245" s="9"/>
      <c r="T245" s="9"/>
      <c r="U245" s="9"/>
      <c r="V245" s="9"/>
      <c r="W245" s="9"/>
      <c r="X245" s="9"/>
    </row>
    <row r="246" spans="17:24" ht="12.75">
      <c r="Q246" s="9"/>
      <c r="R246" s="9"/>
      <c r="S246" s="9"/>
      <c r="T246" s="9"/>
      <c r="U246" s="9"/>
      <c r="V246" s="9"/>
      <c r="W246" s="9"/>
      <c r="X246" s="9"/>
    </row>
    <row r="247" spans="17:24" ht="12.75">
      <c r="Q247" s="9"/>
      <c r="R247" s="9"/>
      <c r="S247" s="9"/>
      <c r="T247" s="9"/>
      <c r="U247" s="9"/>
      <c r="V247" s="9"/>
      <c r="W247" s="9"/>
      <c r="X247" s="9"/>
    </row>
    <row r="248" spans="17:24" ht="12.75">
      <c r="Q248" s="9"/>
      <c r="R248" s="9"/>
      <c r="S248" s="9"/>
      <c r="T248" s="9"/>
      <c r="U248" s="9"/>
      <c r="V248" s="9"/>
      <c r="W248" s="9"/>
      <c r="X248" s="9"/>
    </row>
    <row r="249" spans="17:24" ht="12.75">
      <c r="Q249" s="9"/>
      <c r="R249" s="9"/>
      <c r="S249" s="9"/>
      <c r="T249" s="9"/>
      <c r="U249" s="9"/>
      <c r="V249" s="9"/>
      <c r="W249" s="9"/>
      <c r="X249" s="9"/>
    </row>
    <row r="250" spans="17:24" ht="12.75">
      <c r="Q250" s="9"/>
      <c r="R250" s="9"/>
      <c r="S250" s="9"/>
      <c r="T250" s="9"/>
      <c r="U250" s="9"/>
      <c r="V250" s="9"/>
      <c r="W250" s="9"/>
      <c r="X250" s="9"/>
    </row>
    <row r="251" spans="17:24" ht="12.75">
      <c r="Q251" s="9"/>
      <c r="R251" s="9"/>
      <c r="S251" s="9"/>
      <c r="T251" s="9"/>
      <c r="U251" s="9"/>
      <c r="V251" s="9"/>
      <c r="W251" s="9"/>
      <c r="X251" s="9"/>
    </row>
    <row r="252" spans="17:24" ht="12.75">
      <c r="Q252" s="9"/>
      <c r="R252" s="9"/>
      <c r="S252" s="9"/>
      <c r="T252" s="9"/>
      <c r="U252" s="9"/>
      <c r="V252" s="9"/>
      <c r="W252" s="9"/>
      <c r="X252" s="9"/>
    </row>
    <row r="253" spans="17:24" ht="12.75">
      <c r="Q253" s="9"/>
      <c r="R253" s="9"/>
      <c r="S253" s="9"/>
      <c r="T253" s="9"/>
      <c r="U253" s="9"/>
      <c r="V253" s="9"/>
      <c r="W253" s="9"/>
      <c r="X253" s="9"/>
    </row>
    <row r="254" spans="17:24" ht="12.75">
      <c r="Q254" s="9"/>
      <c r="R254" s="9"/>
      <c r="S254" s="9"/>
      <c r="T254" s="9"/>
      <c r="U254" s="9"/>
      <c r="V254" s="9"/>
      <c r="W254" s="9"/>
      <c r="X254" s="9"/>
    </row>
    <row r="255" spans="17:24" ht="12.75">
      <c r="Q255" s="9"/>
      <c r="R255" s="9"/>
      <c r="S255" s="9"/>
      <c r="T255" s="9"/>
      <c r="U255" s="9"/>
      <c r="V255" s="9"/>
      <c r="W255" s="9"/>
      <c r="X255" s="9"/>
    </row>
    <row r="256" spans="17:24" ht="12.75">
      <c r="Q256" s="9"/>
      <c r="R256" s="9"/>
      <c r="S256" s="9"/>
      <c r="T256" s="9"/>
      <c r="U256" s="9"/>
      <c r="V256" s="9"/>
      <c r="W256" s="9"/>
      <c r="X256" s="9"/>
    </row>
    <row r="257" spans="17:24" ht="12.75">
      <c r="Q257" s="9"/>
      <c r="R257" s="9"/>
      <c r="S257" s="9"/>
      <c r="T257" s="9"/>
      <c r="U257" s="9"/>
      <c r="V257" s="9"/>
      <c r="W257" s="9"/>
      <c r="X257" s="9"/>
    </row>
    <row r="258" spans="17:24" ht="12.75">
      <c r="Q258" s="9"/>
      <c r="R258" s="9"/>
      <c r="S258" s="9"/>
      <c r="T258" s="9"/>
      <c r="U258" s="9"/>
      <c r="V258" s="9"/>
      <c r="W258" s="9"/>
      <c r="X258" s="9"/>
    </row>
    <row r="259" spans="17:24" ht="12.75">
      <c r="Q259" s="9"/>
      <c r="R259" s="9"/>
      <c r="S259" s="9"/>
      <c r="T259" s="9"/>
      <c r="U259" s="9"/>
      <c r="V259" s="9"/>
      <c r="W259" s="9"/>
      <c r="X259" s="9"/>
    </row>
    <row r="260" spans="17:24" ht="12.75">
      <c r="Q260" s="9"/>
      <c r="R260" s="9"/>
      <c r="S260" s="9"/>
      <c r="T260" s="9"/>
      <c r="U260" s="9"/>
      <c r="V260" s="9"/>
      <c r="W260" s="9"/>
      <c r="X260" s="9"/>
    </row>
    <row r="261" spans="17:24" ht="12.75">
      <c r="Q261" s="9"/>
      <c r="R261" s="9"/>
      <c r="S261" s="9"/>
      <c r="T261" s="9"/>
      <c r="U261" s="9"/>
      <c r="V261" s="9"/>
      <c r="W261" s="9"/>
      <c r="X261" s="9"/>
    </row>
    <row r="262" spans="17:24" ht="12.75">
      <c r="Q262" s="9"/>
      <c r="R262" s="9"/>
      <c r="S262" s="9"/>
      <c r="T262" s="9"/>
      <c r="U262" s="9"/>
      <c r="V262" s="9"/>
      <c r="W262" s="9"/>
      <c r="X262" s="9"/>
    </row>
    <row r="263" spans="17:24" ht="12.75">
      <c r="Q263" s="9"/>
      <c r="R263" s="9"/>
      <c r="S263" s="9"/>
      <c r="T263" s="9"/>
      <c r="U263" s="9"/>
      <c r="V263" s="9"/>
      <c r="W263" s="9"/>
      <c r="X263" s="9"/>
    </row>
    <row r="264" spans="17:24" ht="12.75">
      <c r="Q264" s="9"/>
      <c r="R264" s="9"/>
      <c r="S264" s="9"/>
      <c r="T264" s="9"/>
      <c r="U264" s="9"/>
      <c r="V264" s="9"/>
      <c r="W264" s="9"/>
      <c r="X264" s="9"/>
    </row>
    <row r="265" spans="17:24" ht="12.75">
      <c r="Q265" s="9"/>
      <c r="R265" s="9"/>
      <c r="S265" s="9"/>
      <c r="T265" s="9"/>
      <c r="U265" s="9"/>
      <c r="V265" s="9"/>
      <c r="W265" s="9"/>
      <c r="X265" s="9"/>
    </row>
    <row r="266" spans="17:24" ht="12.75">
      <c r="Q266" s="9"/>
      <c r="R266" s="9"/>
      <c r="S266" s="9"/>
      <c r="T266" s="9"/>
      <c r="U266" s="9"/>
      <c r="V266" s="9"/>
      <c r="W266" s="9"/>
      <c r="X266" s="9"/>
    </row>
    <row r="267" spans="17:24" ht="12.75">
      <c r="Q267" s="9"/>
      <c r="R267" s="9"/>
      <c r="S267" s="9"/>
      <c r="T267" s="9"/>
      <c r="U267" s="9"/>
      <c r="V267" s="9"/>
      <c r="W267" s="9"/>
      <c r="X267" s="9"/>
    </row>
    <row r="268" spans="17:24" ht="12.75">
      <c r="Q268" s="9"/>
      <c r="R268" s="9"/>
      <c r="S268" s="9"/>
      <c r="T268" s="9"/>
      <c r="U268" s="9"/>
      <c r="V268" s="9"/>
      <c r="W268" s="9"/>
      <c r="X268" s="9"/>
    </row>
    <row r="269" spans="17:24" ht="12.75">
      <c r="Q269" s="9"/>
      <c r="R269" s="9"/>
      <c r="S269" s="9"/>
      <c r="T269" s="9"/>
      <c r="U269" s="9"/>
      <c r="V269" s="9"/>
      <c r="W269" s="9"/>
      <c r="X269" s="9"/>
    </row>
    <row r="270" spans="17:24" ht="12.75">
      <c r="Q270" s="9"/>
      <c r="R270" s="9"/>
      <c r="S270" s="9"/>
      <c r="T270" s="9"/>
      <c r="U270" s="9"/>
      <c r="V270" s="9"/>
      <c r="W270" s="9"/>
      <c r="X270" s="9"/>
    </row>
    <row r="271" spans="17:24" ht="12.75">
      <c r="Q271" s="9"/>
      <c r="R271" s="9"/>
      <c r="S271" s="9"/>
      <c r="T271" s="9"/>
      <c r="U271" s="9"/>
      <c r="V271" s="9"/>
      <c r="W271" s="9"/>
      <c r="X271" s="9"/>
    </row>
    <row r="272" spans="17:24" ht="12.75">
      <c r="Q272" s="9"/>
      <c r="R272" s="9"/>
      <c r="S272" s="9"/>
      <c r="T272" s="9"/>
      <c r="U272" s="9"/>
      <c r="V272" s="9"/>
      <c r="W272" s="9"/>
      <c r="X272" s="9"/>
    </row>
    <row r="273" spans="17:24" ht="12.75">
      <c r="Q273" s="9"/>
      <c r="R273" s="9"/>
      <c r="S273" s="9"/>
      <c r="T273" s="9"/>
      <c r="U273" s="9"/>
      <c r="V273" s="9"/>
      <c r="W273" s="9"/>
      <c r="X273" s="9"/>
    </row>
    <row r="274" spans="17:24" ht="12.75">
      <c r="Q274" s="9"/>
      <c r="R274" s="9"/>
      <c r="S274" s="9"/>
      <c r="T274" s="9"/>
      <c r="U274" s="9"/>
      <c r="V274" s="9"/>
      <c r="W274" s="9"/>
      <c r="X274" s="9"/>
    </row>
    <row r="275" spans="17:24" ht="12.75">
      <c r="Q275" s="9"/>
      <c r="R275" s="9"/>
      <c r="S275" s="9"/>
      <c r="T275" s="9"/>
      <c r="U275" s="9"/>
      <c r="V275" s="9"/>
      <c r="W275" s="9"/>
      <c r="X275" s="9"/>
    </row>
    <row r="276" spans="17:24" ht="12.75">
      <c r="Q276" s="9"/>
      <c r="R276" s="9"/>
      <c r="S276" s="9"/>
      <c r="T276" s="9"/>
      <c r="U276" s="9"/>
      <c r="V276" s="9"/>
      <c r="W276" s="9"/>
      <c r="X276" s="9"/>
    </row>
    <row r="277" spans="17:24" ht="12.75">
      <c r="Q277" s="9"/>
      <c r="R277" s="9"/>
      <c r="S277" s="9"/>
      <c r="T277" s="9"/>
      <c r="U277" s="9"/>
      <c r="V277" s="9"/>
      <c r="W277" s="9"/>
      <c r="X277" s="9"/>
    </row>
    <row r="278" spans="17:24" ht="12.75">
      <c r="Q278" s="9"/>
      <c r="R278" s="9"/>
      <c r="S278" s="9"/>
      <c r="T278" s="9"/>
      <c r="U278" s="9"/>
      <c r="V278" s="9"/>
      <c r="W278" s="9"/>
      <c r="X278" s="9"/>
    </row>
    <row r="279" spans="17:24" ht="12.75">
      <c r="Q279" s="9"/>
      <c r="R279" s="9"/>
      <c r="S279" s="9"/>
      <c r="T279" s="9"/>
      <c r="U279" s="9"/>
      <c r="V279" s="9"/>
      <c r="W279" s="9"/>
      <c r="X279" s="9"/>
    </row>
    <row r="280" spans="17:24" ht="12.75">
      <c r="Q280" s="9"/>
      <c r="R280" s="9"/>
      <c r="S280" s="9"/>
      <c r="T280" s="9"/>
      <c r="U280" s="9"/>
      <c r="V280" s="9"/>
      <c r="W280" s="9"/>
      <c r="X280" s="9"/>
    </row>
    <row r="281" spans="17:24" ht="12.75">
      <c r="Q281" s="9"/>
      <c r="R281" s="9"/>
      <c r="S281" s="9"/>
      <c r="T281" s="9"/>
      <c r="U281" s="9"/>
      <c r="V281" s="9"/>
      <c r="W281" s="9"/>
      <c r="X281" s="9"/>
    </row>
    <row r="282" spans="17:24" ht="12.75">
      <c r="Q282" s="9"/>
      <c r="R282" s="9"/>
      <c r="S282" s="9"/>
      <c r="T282" s="9"/>
      <c r="U282" s="9"/>
      <c r="V282" s="9"/>
      <c r="W282" s="9"/>
      <c r="X282" s="9"/>
    </row>
    <row r="283" spans="17:24" ht="12.75">
      <c r="Q283" s="9"/>
      <c r="R283" s="9"/>
      <c r="S283" s="9"/>
      <c r="T283" s="9"/>
      <c r="U283" s="9"/>
      <c r="V283" s="9"/>
      <c r="W283" s="9"/>
      <c r="X283" s="9"/>
    </row>
    <row r="284" spans="17:24" ht="12.75">
      <c r="Q284" s="9"/>
      <c r="R284" s="9"/>
      <c r="S284" s="9"/>
      <c r="T284" s="9"/>
      <c r="U284" s="9"/>
      <c r="V284" s="9"/>
      <c r="W284" s="9"/>
      <c r="X284" s="9"/>
    </row>
    <row r="285" spans="17:24" ht="12.75">
      <c r="Q285" s="9"/>
      <c r="R285" s="9"/>
      <c r="S285" s="9"/>
      <c r="T285" s="9"/>
      <c r="U285" s="9"/>
      <c r="V285" s="9"/>
      <c r="W285" s="9"/>
      <c r="X285" s="9"/>
    </row>
    <row r="286" spans="17:24" ht="12.75">
      <c r="Q286" s="9"/>
      <c r="R286" s="9"/>
      <c r="S286" s="9"/>
      <c r="T286" s="9"/>
      <c r="U286" s="9"/>
      <c r="V286" s="9"/>
      <c r="W286" s="9"/>
      <c r="X286" s="9"/>
    </row>
    <row r="287" spans="17:24" ht="12.75">
      <c r="Q287" s="9"/>
      <c r="R287" s="9"/>
      <c r="S287" s="9"/>
      <c r="T287" s="9"/>
      <c r="U287" s="9"/>
      <c r="V287" s="9"/>
      <c r="W287" s="9"/>
      <c r="X287" s="9"/>
    </row>
    <row r="288" spans="17:24" ht="12.75">
      <c r="Q288" s="9"/>
      <c r="R288" s="9"/>
      <c r="S288" s="9"/>
      <c r="T288" s="9"/>
      <c r="U288" s="9"/>
      <c r="V288" s="9"/>
      <c r="W288" s="9"/>
      <c r="X288" s="9"/>
    </row>
    <row r="289" spans="17:24" ht="12.75">
      <c r="Q289" s="9"/>
      <c r="R289" s="9"/>
      <c r="S289" s="9"/>
      <c r="T289" s="9"/>
      <c r="U289" s="9"/>
      <c r="V289" s="9"/>
      <c r="W289" s="9"/>
      <c r="X289" s="9"/>
    </row>
    <row r="290" spans="17:24" ht="12.75">
      <c r="Q290" s="9"/>
      <c r="R290" s="9"/>
      <c r="S290" s="9"/>
      <c r="T290" s="9"/>
      <c r="U290" s="9"/>
      <c r="V290" s="9"/>
      <c r="W290" s="9"/>
      <c r="X290" s="9"/>
    </row>
    <row r="291" spans="17:24" ht="12.75">
      <c r="Q291" s="9"/>
      <c r="R291" s="9"/>
      <c r="S291" s="9"/>
      <c r="T291" s="9"/>
      <c r="U291" s="9"/>
      <c r="V291" s="9"/>
      <c r="W291" s="9"/>
      <c r="X291" s="9"/>
    </row>
    <row r="292" spans="17:24" ht="12.75">
      <c r="Q292" s="9"/>
      <c r="R292" s="9"/>
      <c r="S292" s="9"/>
      <c r="T292" s="9"/>
      <c r="U292" s="9"/>
      <c r="V292" s="9"/>
      <c r="W292" s="9"/>
      <c r="X292" s="9"/>
    </row>
    <row r="293" spans="17:24" ht="12.75">
      <c r="Q293" s="9"/>
      <c r="R293" s="9"/>
      <c r="S293" s="9"/>
      <c r="T293" s="9"/>
      <c r="U293" s="9"/>
      <c r="V293" s="9"/>
      <c r="W293" s="9"/>
      <c r="X293" s="9"/>
    </row>
    <row r="294" spans="17:24" ht="12.75">
      <c r="Q294" s="9"/>
      <c r="R294" s="9"/>
      <c r="S294" s="9"/>
      <c r="T294" s="9"/>
      <c r="U294" s="9"/>
      <c r="V294" s="9"/>
      <c r="W294" s="9"/>
      <c r="X294" s="9"/>
    </row>
    <row r="295" spans="17:24" ht="12.75">
      <c r="Q295" s="9"/>
      <c r="R295" s="9"/>
      <c r="S295" s="9"/>
      <c r="T295" s="9"/>
      <c r="U295" s="9"/>
      <c r="V295" s="9"/>
      <c r="W295" s="9"/>
      <c r="X295" s="9"/>
    </row>
    <row r="296" spans="17:24" ht="12.75">
      <c r="Q296" s="9"/>
      <c r="R296" s="9"/>
      <c r="S296" s="9"/>
      <c r="T296" s="9"/>
      <c r="U296" s="9"/>
      <c r="V296" s="9"/>
      <c r="W296" s="9"/>
      <c r="X296" s="9"/>
    </row>
    <row r="297" spans="17:24" ht="12.75">
      <c r="Q297" s="9"/>
      <c r="R297" s="9"/>
      <c r="S297" s="9"/>
      <c r="T297" s="9"/>
      <c r="U297" s="9"/>
      <c r="V297" s="9"/>
      <c r="W297" s="9"/>
      <c r="X297" s="9"/>
    </row>
    <row r="298" spans="17:24" ht="12.75">
      <c r="Q298" s="9"/>
      <c r="R298" s="9"/>
      <c r="S298" s="9"/>
      <c r="T298" s="9"/>
      <c r="U298" s="9"/>
      <c r="V298" s="9"/>
      <c r="W298" s="9"/>
      <c r="X298" s="9"/>
    </row>
    <row r="299" spans="17:24" ht="12.75">
      <c r="Q299" s="9"/>
      <c r="R299" s="9"/>
      <c r="S299" s="9"/>
      <c r="T299" s="9"/>
      <c r="U299" s="9"/>
      <c r="V299" s="9"/>
      <c r="W299" s="9"/>
      <c r="X299" s="9"/>
    </row>
    <row r="300" spans="17:24" ht="12.75">
      <c r="Q300" s="9"/>
      <c r="R300" s="9"/>
      <c r="S300" s="9"/>
      <c r="T300" s="9"/>
      <c r="U300" s="9"/>
      <c r="V300" s="9"/>
      <c r="W300" s="9"/>
      <c r="X300" s="9"/>
    </row>
    <row r="301" spans="17:24" ht="12.75">
      <c r="Q301" s="9"/>
      <c r="R301" s="9"/>
      <c r="S301" s="9"/>
      <c r="T301" s="9"/>
      <c r="U301" s="9"/>
      <c r="V301" s="9"/>
      <c r="W301" s="9"/>
      <c r="X301" s="9"/>
    </row>
    <row r="302" spans="17:24" ht="12.75">
      <c r="Q302" s="9"/>
      <c r="R302" s="9"/>
      <c r="S302" s="9"/>
      <c r="T302" s="9"/>
      <c r="U302" s="9"/>
      <c r="V302" s="9"/>
      <c r="W302" s="9"/>
      <c r="X302" s="9"/>
    </row>
    <row r="303" spans="17:24" ht="12.75">
      <c r="Q303" s="9"/>
      <c r="R303" s="9"/>
      <c r="S303" s="9"/>
      <c r="T303" s="9"/>
      <c r="U303" s="9"/>
      <c r="V303" s="9"/>
      <c r="W303" s="9"/>
      <c r="X303" s="9"/>
    </row>
    <row r="304" spans="17:24" ht="12.75">
      <c r="Q304" s="9"/>
      <c r="R304" s="9"/>
      <c r="S304" s="9"/>
      <c r="T304" s="9"/>
      <c r="U304" s="9"/>
      <c r="V304" s="9"/>
      <c r="W304" s="9"/>
      <c r="X304" s="9"/>
    </row>
    <row r="305" spans="17:24" ht="12.75">
      <c r="Q305" s="9"/>
      <c r="R305" s="9"/>
      <c r="S305" s="9"/>
      <c r="T305" s="9"/>
      <c r="U305" s="9"/>
      <c r="V305" s="9"/>
      <c r="W305" s="9"/>
      <c r="X305" s="9"/>
    </row>
    <row r="306" spans="17:24" ht="12.75">
      <c r="Q306" s="9"/>
      <c r="R306" s="9"/>
      <c r="S306" s="9"/>
      <c r="T306" s="9"/>
      <c r="U306" s="9"/>
      <c r="V306" s="9"/>
      <c r="W306" s="9"/>
      <c r="X306" s="9"/>
    </row>
    <row r="307" spans="17:24" ht="12.75">
      <c r="Q307" s="9"/>
      <c r="R307" s="9"/>
      <c r="S307" s="9"/>
      <c r="T307" s="9"/>
      <c r="U307" s="9"/>
      <c r="V307" s="9"/>
      <c r="W307" s="9"/>
      <c r="X307" s="9"/>
    </row>
    <row r="308" spans="17:24" ht="12.75">
      <c r="Q308" s="9"/>
      <c r="R308" s="9"/>
      <c r="S308" s="9"/>
      <c r="T308" s="9"/>
      <c r="U308" s="9"/>
      <c r="V308" s="9"/>
      <c r="W308" s="9"/>
      <c r="X308" s="9"/>
    </row>
    <row r="309" spans="17:24" ht="12.75">
      <c r="Q309" s="9"/>
      <c r="R309" s="9"/>
      <c r="S309" s="9"/>
      <c r="T309" s="9"/>
      <c r="U309" s="9"/>
      <c r="V309" s="9"/>
      <c r="W309" s="9"/>
      <c r="X309" s="9"/>
    </row>
    <row r="310" spans="17:24" ht="12.75">
      <c r="Q310" s="9"/>
      <c r="R310" s="9"/>
      <c r="S310" s="9"/>
      <c r="T310" s="9"/>
      <c r="U310" s="9"/>
      <c r="V310" s="9"/>
      <c r="W310" s="9"/>
      <c r="X310" s="9"/>
    </row>
    <row r="311" spans="17:24" ht="12.75">
      <c r="Q311" s="9"/>
      <c r="R311" s="9"/>
      <c r="S311" s="9"/>
      <c r="T311" s="9"/>
      <c r="U311" s="9"/>
      <c r="V311" s="9"/>
      <c r="W311" s="9"/>
      <c r="X311" s="9"/>
    </row>
    <row r="312" spans="17:24" ht="12.75">
      <c r="Q312" s="9"/>
      <c r="R312" s="9"/>
      <c r="S312" s="9"/>
      <c r="T312" s="9"/>
      <c r="U312" s="9"/>
      <c r="V312" s="9"/>
      <c r="W312" s="9"/>
      <c r="X312" s="9"/>
    </row>
    <row r="313" spans="17:24" ht="12.75">
      <c r="Q313" s="9"/>
      <c r="R313" s="9"/>
      <c r="S313" s="9"/>
      <c r="T313" s="9"/>
      <c r="U313" s="9"/>
      <c r="V313" s="9"/>
      <c r="W313" s="9"/>
      <c r="X313" s="9"/>
    </row>
    <row r="314" spans="17:24" ht="12.75">
      <c r="Q314" s="9"/>
      <c r="R314" s="9"/>
      <c r="S314" s="9"/>
      <c r="T314" s="9"/>
      <c r="U314" s="9"/>
      <c r="V314" s="9"/>
      <c r="W314" s="9"/>
      <c r="X314" s="9"/>
    </row>
    <row r="315" spans="17:24" ht="12.75">
      <c r="Q315" s="9"/>
      <c r="R315" s="9"/>
      <c r="S315" s="9"/>
      <c r="T315" s="9"/>
      <c r="U315" s="9"/>
      <c r="V315" s="9"/>
      <c r="W315" s="9"/>
      <c r="X315" s="9"/>
    </row>
    <row r="316" spans="17:24" ht="12.75">
      <c r="Q316" s="9"/>
      <c r="R316" s="9"/>
      <c r="S316" s="9"/>
      <c r="T316" s="9"/>
      <c r="U316" s="9"/>
      <c r="V316" s="9"/>
      <c r="W316" s="9"/>
      <c r="X316" s="9"/>
    </row>
    <row r="317" spans="17:24" ht="12.75">
      <c r="Q317" s="9"/>
      <c r="R317" s="9"/>
      <c r="S317" s="9"/>
      <c r="T317" s="9"/>
      <c r="U317" s="9"/>
      <c r="V317" s="9"/>
      <c r="W317" s="9"/>
      <c r="X317" s="9"/>
    </row>
    <row r="318" spans="17:24" ht="12.75">
      <c r="Q318" s="9"/>
      <c r="R318" s="9"/>
      <c r="S318" s="9"/>
      <c r="T318" s="9"/>
      <c r="U318" s="9"/>
      <c r="V318" s="9"/>
      <c r="W318" s="9"/>
      <c r="X318" s="9"/>
    </row>
    <row r="319" spans="17:24" ht="12.75">
      <c r="Q319" s="9"/>
      <c r="R319" s="9"/>
      <c r="S319" s="9"/>
      <c r="T319" s="9"/>
      <c r="U319" s="9"/>
      <c r="V319" s="9"/>
      <c r="W319" s="9"/>
      <c r="X319" s="9"/>
    </row>
    <row r="320" spans="17:24" ht="12.75">
      <c r="Q320" s="9"/>
      <c r="R320" s="9"/>
      <c r="S320" s="9"/>
      <c r="T320" s="9"/>
      <c r="U320" s="9"/>
      <c r="V320" s="9"/>
      <c r="W320" s="9"/>
      <c r="X320" s="9"/>
    </row>
    <row r="321" spans="17:24" ht="12.75">
      <c r="Q321" s="9"/>
      <c r="R321" s="9"/>
      <c r="S321" s="9"/>
      <c r="T321" s="9"/>
      <c r="U321" s="9"/>
      <c r="V321" s="9"/>
      <c r="W321" s="9"/>
      <c r="X321" s="9"/>
    </row>
    <row r="322" spans="17:24" ht="12.75">
      <c r="Q322" s="9"/>
      <c r="R322" s="9"/>
      <c r="S322" s="9"/>
      <c r="T322" s="9"/>
      <c r="U322" s="9"/>
      <c r="V322" s="9"/>
      <c r="W322" s="9"/>
      <c r="X322" s="9"/>
    </row>
    <row r="323" spans="17:24" ht="12.75">
      <c r="Q323" s="9"/>
      <c r="R323" s="9"/>
      <c r="S323" s="9"/>
      <c r="T323" s="9"/>
      <c r="U323" s="9"/>
      <c r="V323" s="9"/>
      <c r="W323" s="9"/>
      <c r="X323" s="9"/>
    </row>
    <row r="324" spans="17:24" ht="12.75">
      <c r="Q324" s="9"/>
      <c r="R324" s="9"/>
      <c r="S324" s="9"/>
      <c r="T324" s="9"/>
      <c r="U324" s="9"/>
      <c r="V324" s="9"/>
      <c r="W324" s="9"/>
      <c r="X324" s="9"/>
    </row>
    <row r="325" spans="17:24" ht="12.75">
      <c r="Q325" s="9"/>
      <c r="R325" s="9"/>
      <c r="S325" s="9"/>
      <c r="T325" s="9"/>
      <c r="U325" s="9"/>
      <c r="V325" s="9"/>
      <c r="W325" s="9"/>
      <c r="X325" s="9"/>
    </row>
    <row r="326" spans="17:24" ht="12.75">
      <c r="Q326" s="9"/>
      <c r="R326" s="9"/>
      <c r="S326" s="9"/>
      <c r="T326" s="9"/>
      <c r="U326" s="9"/>
      <c r="V326" s="9"/>
      <c r="W326" s="9"/>
      <c r="X326" s="9"/>
    </row>
    <row r="327" spans="17:24" ht="12.75">
      <c r="Q327" s="9"/>
      <c r="R327" s="9"/>
      <c r="S327" s="9"/>
      <c r="T327" s="9"/>
      <c r="U327" s="9"/>
      <c r="V327" s="9"/>
      <c r="W327" s="9"/>
      <c r="X327" s="9"/>
    </row>
    <row r="328" spans="17:24" ht="12.75">
      <c r="Q328" s="9"/>
      <c r="R328" s="9"/>
      <c r="S328" s="9"/>
      <c r="T328" s="9"/>
      <c r="U328" s="9"/>
      <c r="V328" s="9"/>
      <c r="W328" s="9"/>
      <c r="X328" s="9"/>
    </row>
    <row r="329" spans="17:24" ht="12.75">
      <c r="Q329" s="9"/>
      <c r="R329" s="9"/>
      <c r="S329" s="9"/>
      <c r="T329" s="9"/>
      <c r="U329" s="9"/>
      <c r="V329" s="9"/>
      <c r="W329" s="9"/>
      <c r="X329" s="9"/>
    </row>
    <row r="330" spans="17:24" ht="12.75">
      <c r="Q330" s="9"/>
      <c r="R330" s="9"/>
      <c r="S330" s="9"/>
      <c r="T330" s="9"/>
      <c r="U330" s="9"/>
      <c r="V330" s="9"/>
      <c r="W330" s="9"/>
      <c r="X330" s="9"/>
    </row>
    <row r="331" spans="17:24" ht="12.75">
      <c r="Q331" s="9"/>
      <c r="R331" s="9"/>
      <c r="S331" s="9"/>
      <c r="T331" s="9"/>
      <c r="U331" s="9"/>
      <c r="V331" s="9"/>
      <c r="W331" s="9"/>
      <c r="X331" s="9"/>
    </row>
    <row r="332" spans="17:24" ht="12.75">
      <c r="Q332" s="9"/>
      <c r="R332" s="9"/>
      <c r="S332" s="9"/>
      <c r="T332" s="9"/>
      <c r="U332" s="9"/>
      <c r="V332" s="9"/>
      <c r="W332" s="9"/>
      <c r="X332" s="9"/>
    </row>
    <row r="333" spans="17:24" ht="12.75">
      <c r="Q333" s="9"/>
      <c r="R333" s="9"/>
      <c r="S333" s="9"/>
      <c r="T333" s="9"/>
      <c r="U333" s="9"/>
      <c r="V333" s="9"/>
      <c r="W333" s="9"/>
      <c r="X333" s="9"/>
    </row>
    <row r="334" spans="17:24" ht="12.75">
      <c r="Q334" s="9"/>
      <c r="R334" s="9"/>
      <c r="S334" s="9"/>
      <c r="T334" s="9"/>
      <c r="U334" s="9"/>
      <c r="V334" s="9"/>
      <c r="W334" s="9"/>
      <c r="X334" s="9"/>
    </row>
    <row r="335" spans="17:24" ht="12.75">
      <c r="Q335" s="9"/>
      <c r="R335" s="9"/>
      <c r="S335" s="9"/>
      <c r="T335" s="9"/>
      <c r="U335" s="9"/>
      <c r="V335" s="9"/>
      <c r="W335" s="9"/>
      <c r="X335" s="9"/>
    </row>
    <row r="336" spans="17:24" ht="12.75">
      <c r="Q336" s="9"/>
      <c r="R336" s="9"/>
      <c r="S336" s="9"/>
      <c r="T336" s="9"/>
      <c r="U336" s="9"/>
      <c r="V336" s="9"/>
      <c r="W336" s="9"/>
      <c r="X336" s="9"/>
    </row>
    <row r="337" spans="17:24" ht="12.75">
      <c r="Q337" s="9"/>
      <c r="R337" s="9"/>
      <c r="S337" s="9"/>
      <c r="T337" s="9"/>
      <c r="U337" s="9"/>
      <c r="V337" s="9"/>
      <c r="W337" s="9"/>
      <c r="X337" s="9"/>
    </row>
    <row r="338" spans="17:24" ht="12.75">
      <c r="Q338" s="9"/>
      <c r="R338" s="9"/>
      <c r="S338" s="9"/>
      <c r="T338" s="9"/>
      <c r="U338" s="9"/>
      <c r="V338" s="9"/>
      <c r="W338" s="9"/>
      <c r="X338" s="9"/>
    </row>
    <row r="339" spans="17:24" ht="12.75">
      <c r="Q339" s="9"/>
      <c r="R339" s="9"/>
      <c r="S339" s="9"/>
      <c r="T339" s="9"/>
      <c r="U339" s="9"/>
      <c r="V339" s="9"/>
      <c r="W339" s="9"/>
      <c r="X339" s="9"/>
    </row>
    <row r="340" spans="17:24" ht="12.75">
      <c r="Q340" s="9"/>
      <c r="R340" s="9"/>
      <c r="S340" s="9"/>
      <c r="T340" s="9"/>
      <c r="U340" s="9"/>
      <c r="V340" s="9"/>
      <c r="W340" s="9"/>
      <c r="X340" s="9"/>
    </row>
    <row r="341" spans="17:24" ht="12.75">
      <c r="Q341" s="9"/>
      <c r="R341" s="9"/>
      <c r="S341" s="9"/>
      <c r="T341" s="9"/>
      <c r="U341" s="9"/>
      <c r="V341" s="9"/>
      <c r="W341" s="9"/>
      <c r="X341" s="9"/>
    </row>
    <row r="342" spans="17:24" ht="12.75">
      <c r="Q342" s="9"/>
      <c r="R342" s="9"/>
      <c r="S342" s="9"/>
      <c r="T342" s="9"/>
      <c r="U342" s="9"/>
      <c r="V342" s="9"/>
      <c r="W342" s="9"/>
      <c r="X342" s="9"/>
    </row>
    <row r="343" spans="17:24" ht="12.75">
      <c r="Q343" s="9"/>
      <c r="R343" s="9"/>
      <c r="S343" s="9"/>
      <c r="T343" s="9"/>
      <c r="U343" s="9"/>
      <c r="V343" s="9"/>
      <c r="W343" s="9"/>
      <c r="X343" s="9"/>
    </row>
    <row r="344" spans="17:24" ht="12.75">
      <c r="Q344" s="9"/>
      <c r="R344" s="9"/>
      <c r="S344" s="9"/>
      <c r="T344" s="9"/>
      <c r="U344" s="9"/>
      <c r="V344" s="9"/>
      <c r="W344" s="9"/>
      <c r="X344" s="9"/>
    </row>
    <row r="345" spans="17:24" ht="12.75">
      <c r="Q345" s="9"/>
      <c r="R345" s="9"/>
      <c r="S345" s="9"/>
      <c r="T345" s="9"/>
      <c r="U345" s="9"/>
      <c r="V345" s="9"/>
      <c r="W345" s="9"/>
      <c r="X345" s="9"/>
    </row>
    <row r="346" spans="17:24" ht="12.75">
      <c r="Q346" s="9"/>
      <c r="R346" s="9"/>
      <c r="S346" s="9"/>
      <c r="T346" s="9"/>
      <c r="U346" s="9"/>
      <c r="V346" s="9"/>
      <c r="W346" s="9"/>
      <c r="X346" s="9"/>
    </row>
    <row r="347" spans="17:24" ht="12.75">
      <c r="Q347" s="9"/>
      <c r="R347" s="9"/>
      <c r="S347" s="9"/>
      <c r="T347" s="9"/>
      <c r="U347" s="9"/>
      <c r="V347" s="9"/>
      <c r="W347" s="9"/>
      <c r="X347" s="9"/>
    </row>
    <row r="348" spans="17:24" ht="12.75">
      <c r="Q348" s="9"/>
      <c r="R348" s="9"/>
      <c r="S348" s="9"/>
      <c r="T348" s="9"/>
      <c r="U348" s="9"/>
      <c r="V348" s="9"/>
      <c r="W348" s="9"/>
      <c r="X348" s="9"/>
    </row>
    <row r="349" spans="17:24" ht="12.75">
      <c r="Q349" s="9"/>
      <c r="R349" s="9"/>
      <c r="S349" s="9"/>
      <c r="T349" s="9"/>
      <c r="U349" s="9"/>
      <c r="V349" s="9"/>
      <c r="W349" s="9"/>
      <c r="X349" s="9"/>
    </row>
    <row r="350" spans="17:24" ht="12.75">
      <c r="Q350" s="9"/>
      <c r="R350" s="9"/>
      <c r="S350" s="9"/>
      <c r="T350" s="9"/>
      <c r="U350" s="9"/>
      <c r="V350" s="9"/>
      <c r="W350" s="9"/>
      <c r="X350" s="9"/>
    </row>
    <row r="351" spans="17:24" ht="12.75">
      <c r="Q351" s="9"/>
      <c r="R351" s="9"/>
      <c r="S351" s="9"/>
      <c r="T351" s="9"/>
      <c r="U351" s="9"/>
      <c r="V351" s="9"/>
      <c r="W351" s="9"/>
      <c r="X351" s="9"/>
    </row>
    <row r="352" spans="17:24" ht="12.75">
      <c r="Q352" s="9"/>
      <c r="R352" s="9"/>
      <c r="S352" s="9"/>
      <c r="T352" s="9"/>
      <c r="U352" s="9"/>
      <c r="V352" s="9"/>
      <c r="W352" s="9"/>
      <c r="X352" s="9"/>
    </row>
    <row r="353" spans="17:24" ht="12.75">
      <c r="Q353" s="9"/>
      <c r="R353" s="9"/>
      <c r="S353" s="9"/>
      <c r="T353" s="9"/>
      <c r="U353" s="9"/>
      <c r="V353" s="9"/>
      <c r="W353" s="9"/>
      <c r="X353" s="9"/>
    </row>
    <row r="354" spans="17:24" ht="12.75">
      <c r="Q354" s="9"/>
      <c r="R354" s="9"/>
      <c r="S354" s="9"/>
      <c r="T354" s="9"/>
      <c r="U354" s="9"/>
      <c r="V354" s="9"/>
      <c r="W354" s="9"/>
      <c r="X354" s="9"/>
    </row>
    <row r="355" spans="17:24" ht="12.75">
      <c r="Q355" s="9"/>
      <c r="R355" s="9"/>
      <c r="S355" s="9"/>
      <c r="T355" s="9"/>
      <c r="U355" s="9"/>
      <c r="V355" s="9"/>
      <c r="W355" s="9"/>
      <c r="X355" s="9"/>
    </row>
    <row r="356" spans="17:24" ht="12.75">
      <c r="Q356" s="9"/>
      <c r="R356" s="9"/>
      <c r="S356" s="9"/>
      <c r="T356" s="9"/>
      <c r="U356" s="9"/>
      <c r="V356" s="9"/>
      <c r="W356" s="9"/>
      <c r="X356" s="9"/>
    </row>
    <row r="357" spans="17:24" ht="12.75">
      <c r="Q357" s="9"/>
      <c r="R357" s="9"/>
      <c r="S357" s="9"/>
      <c r="T357" s="9"/>
      <c r="U357" s="9"/>
      <c r="V357" s="9"/>
      <c r="W357" s="9"/>
      <c r="X357" s="9"/>
    </row>
    <row r="358" spans="17:24" ht="12.75">
      <c r="Q358" s="9"/>
      <c r="R358" s="9"/>
      <c r="S358" s="9"/>
      <c r="T358" s="9"/>
      <c r="U358" s="9"/>
      <c r="V358" s="9"/>
      <c r="W358" s="9"/>
      <c r="X358" s="9"/>
    </row>
    <row r="359" spans="17:24" ht="12.75">
      <c r="Q359" s="9"/>
      <c r="R359" s="9"/>
      <c r="S359" s="9"/>
      <c r="T359" s="9"/>
      <c r="U359" s="9"/>
      <c r="V359" s="9"/>
      <c r="W359" s="9"/>
      <c r="X359" s="9"/>
    </row>
    <row r="360" spans="17:24" ht="12.75">
      <c r="Q360" s="9"/>
      <c r="R360" s="9"/>
      <c r="S360" s="9"/>
      <c r="T360" s="9"/>
      <c r="U360" s="9"/>
      <c r="V360" s="9"/>
      <c r="W360" s="9"/>
      <c r="X360" s="9"/>
    </row>
    <row r="361" spans="17:24" ht="12.75">
      <c r="Q361" s="9"/>
      <c r="R361" s="9"/>
      <c r="S361" s="9"/>
      <c r="T361" s="9"/>
      <c r="U361" s="9"/>
      <c r="V361" s="9"/>
      <c r="W361" s="9"/>
      <c r="X361" s="9"/>
    </row>
    <row r="362" spans="17:24" ht="12.75">
      <c r="Q362" s="9"/>
      <c r="R362" s="9"/>
      <c r="S362" s="9"/>
      <c r="T362" s="9"/>
      <c r="U362" s="9"/>
      <c r="V362" s="9"/>
      <c r="W362" s="9"/>
      <c r="X362" s="9"/>
    </row>
    <row r="363" spans="17:24" ht="12.75">
      <c r="Q363" s="9"/>
      <c r="R363" s="9"/>
      <c r="S363" s="9"/>
      <c r="T363" s="9"/>
      <c r="U363" s="9"/>
      <c r="V363" s="9"/>
      <c r="W363" s="9"/>
      <c r="X363" s="9"/>
    </row>
    <row r="364" spans="17:24" ht="12.75">
      <c r="Q364" s="9"/>
      <c r="R364" s="9"/>
      <c r="S364" s="9"/>
      <c r="T364" s="9"/>
      <c r="U364" s="9"/>
      <c r="V364" s="9"/>
      <c r="W364" s="9"/>
      <c r="X364" s="9"/>
    </row>
    <row r="365" spans="17:24" ht="12.75">
      <c r="Q365" s="9"/>
      <c r="R365" s="9"/>
      <c r="S365" s="9"/>
      <c r="T365" s="9"/>
      <c r="U365" s="9"/>
      <c r="V365" s="9"/>
      <c r="W365" s="9"/>
      <c r="X365" s="9"/>
    </row>
    <row r="366" spans="17:24" ht="12.75">
      <c r="Q366" s="9"/>
      <c r="R366" s="9"/>
      <c r="S366" s="9"/>
      <c r="T366" s="9"/>
      <c r="U366" s="9"/>
      <c r="V366" s="9"/>
      <c r="W366" s="9"/>
      <c r="X366" s="9"/>
    </row>
    <row r="367" spans="17:24" ht="12.75">
      <c r="Q367" s="9"/>
      <c r="R367" s="9"/>
      <c r="S367" s="9"/>
      <c r="T367" s="9"/>
      <c r="U367" s="9"/>
      <c r="V367" s="9"/>
      <c r="W367" s="9"/>
      <c r="X367" s="9"/>
    </row>
    <row r="368" spans="17:24" ht="12.75">
      <c r="Q368" s="9"/>
      <c r="R368" s="9"/>
      <c r="S368" s="9"/>
      <c r="T368" s="9"/>
      <c r="U368" s="9"/>
      <c r="V368" s="9"/>
      <c r="W368" s="9"/>
      <c r="X368" s="9"/>
    </row>
    <row r="369" spans="17:24" ht="12.75">
      <c r="Q369" s="9"/>
      <c r="R369" s="9"/>
      <c r="S369" s="9"/>
      <c r="T369" s="9"/>
      <c r="U369" s="9"/>
      <c r="V369" s="9"/>
      <c r="W369" s="9"/>
      <c r="X369" s="9"/>
    </row>
    <row r="370" spans="17:24" ht="12.75">
      <c r="Q370" s="9"/>
      <c r="R370" s="9"/>
      <c r="S370" s="9"/>
      <c r="T370" s="9"/>
      <c r="U370" s="9"/>
      <c r="V370" s="9"/>
      <c r="W370" s="9"/>
      <c r="X370" s="9"/>
    </row>
    <row r="371" spans="17:24" ht="12.75">
      <c r="Q371" s="9"/>
      <c r="R371" s="9"/>
      <c r="S371" s="9"/>
      <c r="T371" s="9"/>
      <c r="U371" s="9"/>
      <c r="V371" s="9"/>
      <c r="W371" s="9"/>
      <c r="X371" s="9"/>
    </row>
    <row r="372" spans="17:24" ht="12.75">
      <c r="Q372" s="9"/>
      <c r="R372" s="9"/>
      <c r="S372" s="9"/>
      <c r="T372" s="9"/>
      <c r="U372" s="9"/>
      <c r="V372" s="9"/>
      <c r="W372" s="9"/>
      <c r="X372" s="9"/>
    </row>
    <row r="373" spans="17:24" ht="12.75">
      <c r="Q373" s="9"/>
      <c r="R373" s="9"/>
      <c r="S373" s="9"/>
      <c r="T373" s="9"/>
      <c r="U373" s="9"/>
      <c r="V373" s="9"/>
      <c r="W373" s="9"/>
      <c r="X373" s="9"/>
    </row>
    <row r="374" spans="17:24" ht="12.75">
      <c r="Q374" s="9"/>
      <c r="R374" s="9"/>
      <c r="S374" s="9"/>
      <c r="T374" s="9"/>
      <c r="U374" s="9"/>
      <c r="V374" s="9"/>
      <c r="W374" s="9"/>
      <c r="X374" s="9"/>
    </row>
    <row r="375" spans="17:24" ht="12.75">
      <c r="Q375" s="9"/>
      <c r="R375" s="9"/>
      <c r="S375" s="9"/>
      <c r="T375" s="9"/>
      <c r="U375" s="9"/>
      <c r="V375" s="9"/>
      <c r="W375" s="9"/>
      <c r="X375" s="9"/>
    </row>
    <row r="376" spans="17:24" ht="12.75">
      <c r="Q376" s="9"/>
      <c r="R376" s="9"/>
      <c r="S376" s="9"/>
      <c r="T376" s="9"/>
      <c r="U376" s="9"/>
      <c r="V376" s="9"/>
      <c r="W376" s="9"/>
      <c r="X376" s="9"/>
    </row>
    <row r="377" spans="17:24" ht="12.75">
      <c r="Q377" s="9"/>
      <c r="R377" s="9"/>
      <c r="S377" s="9"/>
      <c r="T377" s="9"/>
      <c r="U377" s="9"/>
      <c r="V377" s="9"/>
      <c r="W377" s="9"/>
      <c r="X377" s="9"/>
    </row>
    <row r="378" spans="17:24" ht="12.75">
      <c r="Q378" s="9"/>
      <c r="R378" s="9"/>
      <c r="S378" s="9"/>
      <c r="T378" s="9"/>
      <c r="U378" s="9"/>
      <c r="V378" s="9"/>
      <c r="W378" s="9"/>
      <c r="X378" s="9"/>
    </row>
    <row r="379" spans="17:24" ht="12.75">
      <c r="Q379" s="9"/>
      <c r="R379" s="9"/>
      <c r="S379" s="9"/>
      <c r="T379" s="9"/>
      <c r="U379" s="9"/>
      <c r="V379" s="9"/>
      <c r="W379" s="9"/>
      <c r="X379" s="9"/>
    </row>
    <row r="380" spans="17:24" ht="12.75">
      <c r="Q380" s="9"/>
      <c r="R380" s="9"/>
      <c r="S380" s="9"/>
      <c r="T380" s="9"/>
      <c r="U380" s="9"/>
      <c r="V380" s="9"/>
      <c r="W380" s="9"/>
      <c r="X380" s="9"/>
    </row>
    <row r="381" spans="17:24" ht="12.75">
      <c r="Q381" s="9"/>
      <c r="R381" s="9"/>
      <c r="S381" s="9"/>
      <c r="T381" s="9"/>
      <c r="U381" s="9"/>
      <c r="V381" s="9"/>
      <c r="W381" s="9"/>
      <c r="X381" s="9"/>
    </row>
    <row r="382" spans="17:24" ht="12.75">
      <c r="Q382" s="9"/>
      <c r="R382" s="9"/>
      <c r="S382" s="9"/>
      <c r="T382" s="9"/>
      <c r="U382" s="9"/>
      <c r="V382" s="9"/>
      <c r="W382" s="9"/>
      <c r="X382" s="9"/>
    </row>
    <row r="383" spans="17:24" ht="12.75">
      <c r="Q383" s="9"/>
      <c r="R383" s="9"/>
      <c r="S383" s="9"/>
      <c r="T383" s="9"/>
      <c r="U383" s="9"/>
      <c r="V383" s="9"/>
      <c r="W383" s="9"/>
      <c r="X383" s="9"/>
    </row>
    <row r="384" spans="17:24" ht="12.75">
      <c r="Q384" s="9"/>
      <c r="R384" s="9"/>
      <c r="S384" s="9"/>
      <c r="T384" s="9"/>
      <c r="U384" s="9"/>
      <c r="V384" s="9"/>
      <c r="W384" s="9"/>
      <c r="X384" s="9"/>
    </row>
    <row r="385" spans="17:24" ht="12.75">
      <c r="Q385" s="9"/>
      <c r="R385" s="9"/>
      <c r="S385" s="9"/>
      <c r="T385" s="9"/>
      <c r="U385" s="9"/>
      <c r="V385" s="9"/>
      <c r="W385" s="9"/>
      <c r="X385" s="9"/>
    </row>
    <row r="386" spans="17:24" ht="12.75">
      <c r="Q386" s="9"/>
      <c r="R386" s="9"/>
      <c r="S386" s="9"/>
      <c r="T386" s="9"/>
      <c r="U386" s="9"/>
      <c r="V386" s="9"/>
      <c r="W386" s="9"/>
      <c r="X386" s="9"/>
    </row>
    <row r="387" spans="17:24" ht="12.75">
      <c r="Q387" s="9"/>
      <c r="R387" s="9"/>
      <c r="S387" s="9"/>
      <c r="T387" s="9"/>
      <c r="U387" s="9"/>
      <c r="V387" s="9"/>
      <c r="W387" s="9"/>
      <c r="X387" s="9"/>
    </row>
    <row r="388" spans="17:24" ht="12.75">
      <c r="Q388" s="9"/>
      <c r="R388" s="9"/>
      <c r="S388" s="9"/>
      <c r="T388" s="9"/>
      <c r="U388" s="9"/>
      <c r="V388" s="9"/>
      <c r="W388" s="9"/>
      <c r="X388" s="9"/>
    </row>
    <row r="389" spans="17:24" ht="12.75">
      <c r="Q389" s="9"/>
      <c r="R389" s="9"/>
      <c r="S389" s="9"/>
      <c r="T389" s="9"/>
      <c r="U389" s="9"/>
      <c r="V389" s="9"/>
      <c r="W389" s="9"/>
      <c r="X389" s="9"/>
    </row>
    <row r="390" spans="17:24" ht="12.75">
      <c r="Q390" s="9"/>
      <c r="R390" s="9"/>
      <c r="S390" s="9"/>
      <c r="T390" s="9"/>
      <c r="U390" s="9"/>
      <c r="V390" s="9"/>
      <c r="W390" s="9"/>
      <c r="X390" s="9"/>
    </row>
    <row r="391" spans="17:24" ht="12.75">
      <c r="Q391" s="9"/>
      <c r="R391" s="9"/>
      <c r="S391" s="9"/>
      <c r="T391" s="9"/>
      <c r="U391" s="9"/>
      <c r="V391" s="9"/>
      <c r="W391" s="9"/>
      <c r="X391" s="9"/>
    </row>
    <row r="392" spans="17:24" ht="12.75">
      <c r="Q392" s="9"/>
      <c r="R392" s="9"/>
      <c r="S392" s="9"/>
      <c r="T392" s="9"/>
      <c r="U392" s="9"/>
      <c r="V392" s="9"/>
      <c r="W392" s="9"/>
      <c r="X392" s="9"/>
    </row>
    <row r="393" spans="17:24" ht="12.75">
      <c r="Q393" s="9"/>
      <c r="R393" s="9"/>
      <c r="S393" s="9"/>
      <c r="T393" s="9"/>
      <c r="U393" s="9"/>
      <c r="V393" s="9"/>
      <c r="W393" s="9"/>
      <c r="X393" s="9"/>
    </row>
    <row r="394" spans="17:24" ht="12.75">
      <c r="Q394" s="9"/>
      <c r="R394" s="9"/>
      <c r="S394" s="9"/>
      <c r="T394" s="9"/>
      <c r="U394" s="9"/>
      <c r="V394" s="9"/>
      <c r="W394" s="9"/>
      <c r="X394" s="9"/>
    </row>
    <row r="395" spans="17:24" ht="12.75">
      <c r="Q395" s="9"/>
      <c r="R395" s="9"/>
      <c r="S395" s="9"/>
      <c r="T395" s="9"/>
      <c r="U395" s="9"/>
      <c r="V395" s="9"/>
      <c r="W395" s="9"/>
      <c r="X395" s="9"/>
    </row>
    <row r="396" spans="17:24" ht="12.75">
      <c r="Q396" s="9"/>
      <c r="R396" s="9"/>
      <c r="S396" s="9"/>
      <c r="T396" s="9"/>
      <c r="U396" s="9"/>
      <c r="V396" s="9"/>
      <c r="W396" s="9"/>
      <c r="X396" s="9"/>
    </row>
    <row r="397" spans="17:24" ht="12.75">
      <c r="Q397" s="9"/>
      <c r="R397" s="9"/>
      <c r="S397" s="9"/>
      <c r="T397" s="9"/>
      <c r="U397" s="9"/>
      <c r="V397" s="9"/>
      <c r="W397" s="9"/>
      <c r="X397" s="9"/>
    </row>
    <row r="398" spans="17:24" ht="12.75">
      <c r="Q398" s="9"/>
      <c r="R398" s="9"/>
      <c r="S398" s="9"/>
      <c r="T398" s="9"/>
      <c r="U398" s="9"/>
      <c r="V398" s="9"/>
      <c r="W398" s="9"/>
      <c r="X398" s="9"/>
    </row>
    <row r="399" spans="17:24" ht="12.75">
      <c r="Q399" s="9"/>
      <c r="R399" s="9"/>
      <c r="S399" s="9"/>
      <c r="T399" s="9"/>
      <c r="U399" s="9"/>
      <c r="V399" s="9"/>
      <c r="W399" s="9"/>
      <c r="X399" s="9"/>
    </row>
    <row r="400" spans="17:24" ht="12.75">
      <c r="Q400" s="9"/>
      <c r="R400" s="9"/>
      <c r="S400" s="9"/>
      <c r="T400" s="9"/>
      <c r="U400" s="9"/>
      <c r="V400" s="9"/>
      <c r="W400" s="9"/>
      <c r="X400" s="9"/>
    </row>
    <row r="401" spans="17:24" ht="12.75">
      <c r="Q401" s="9"/>
      <c r="R401" s="9"/>
      <c r="S401" s="9"/>
      <c r="T401" s="9"/>
      <c r="U401" s="9"/>
      <c r="V401" s="9"/>
      <c r="W401" s="9"/>
      <c r="X401" s="9"/>
    </row>
    <row r="402" spans="17:24" ht="12.75">
      <c r="Q402" s="9"/>
      <c r="R402" s="9"/>
      <c r="S402" s="9"/>
      <c r="T402" s="9"/>
      <c r="U402" s="9"/>
      <c r="V402" s="9"/>
      <c r="W402" s="9"/>
      <c r="X402" s="9"/>
    </row>
    <row r="403" spans="17:24" ht="12.75">
      <c r="Q403" s="9"/>
      <c r="R403" s="9"/>
      <c r="S403" s="9"/>
      <c r="T403" s="9"/>
      <c r="U403" s="9"/>
      <c r="V403" s="9"/>
      <c r="W403" s="9"/>
      <c r="X403" s="9"/>
    </row>
    <row r="404" spans="17:24" ht="12.75">
      <c r="Q404" s="9"/>
      <c r="R404" s="9"/>
      <c r="S404" s="9"/>
      <c r="T404" s="9"/>
      <c r="U404" s="9"/>
      <c r="V404" s="9"/>
      <c r="W404" s="9"/>
      <c r="X404" s="9"/>
    </row>
    <row r="405" spans="17:24" ht="12.75">
      <c r="Q405" s="9"/>
      <c r="R405" s="9"/>
      <c r="S405" s="9"/>
      <c r="T405" s="9"/>
      <c r="U405" s="9"/>
      <c r="V405" s="9"/>
      <c r="W405" s="9"/>
      <c r="X405" s="9"/>
    </row>
    <row r="406" spans="17:24" ht="12.75">
      <c r="Q406" s="9"/>
      <c r="R406" s="9"/>
      <c r="S406" s="9"/>
      <c r="T406" s="9"/>
      <c r="U406" s="9"/>
      <c r="V406" s="9"/>
      <c r="W406" s="9"/>
      <c r="X406" s="9"/>
    </row>
    <row r="407" spans="17:24" ht="12.75">
      <c r="Q407" s="9"/>
      <c r="R407" s="9"/>
      <c r="S407" s="9"/>
      <c r="T407" s="9"/>
      <c r="U407" s="9"/>
      <c r="V407" s="9"/>
      <c r="W407" s="9"/>
      <c r="X407" s="9"/>
    </row>
    <row r="408" spans="17:24" ht="12.75">
      <c r="Q408" s="9"/>
      <c r="R408" s="9"/>
      <c r="S408" s="9"/>
      <c r="T408" s="9"/>
      <c r="U408" s="9"/>
      <c r="V408" s="9"/>
      <c r="W408" s="9"/>
      <c r="X408" s="9"/>
    </row>
    <row r="409" spans="17:24" ht="12.75">
      <c r="Q409" s="9"/>
      <c r="R409" s="9"/>
      <c r="S409" s="9"/>
      <c r="T409" s="9"/>
      <c r="U409" s="9"/>
      <c r="V409" s="9"/>
      <c r="W409" s="9"/>
      <c r="X409" s="9"/>
    </row>
    <row r="410" spans="17:24" ht="12.75">
      <c r="Q410" s="9"/>
      <c r="R410" s="9"/>
      <c r="S410" s="9"/>
      <c r="T410" s="9"/>
      <c r="U410" s="9"/>
      <c r="V410" s="9"/>
      <c r="W410" s="9"/>
      <c r="X410" s="9"/>
    </row>
    <row r="411" spans="17:24" ht="12.75">
      <c r="Q411" s="9"/>
      <c r="R411" s="9"/>
      <c r="S411" s="9"/>
      <c r="T411" s="9"/>
      <c r="U411" s="9"/>
      <c r="V411" s="9"/>
      <c r="W411" s="9"/>
      <c r="X411" s="9"/>
    </row>
    <row r="412" spans="17:24" ht="12.75">
      <c r="Q412" s="9"/>
      <c r="R412" s="9"/>
      <c r="S412" s="9"/>
      <c r="T412" s="9"/>
      <c r="U412" s="9"/>
      <c r="V412" s="9"/>
      <c r="W412" s="9"/>
      <c r="X412" s="9"/>
    </row>
    <row r="413" spans="17:24" ht="12.75">
      <c r="Q413" s="9"/>
      <c r="R413" s="9"/>
      <c r="S413" s="9"/>
      <c r="T413" s="9"/>
      <c r="U413" s="9"/>
      <c r="V413" s="9"/>
      <c r="W413" s="9"/>
      <c r="X413" s="9"/>
    </row>
    <row r="414" spans="17:24" ht="12.75">
      <c r="Q414" s="9"/>
      <c r="R414" s="9"/>
      <c r="S414" s="9"/>
      <c r="T414" s="9"/>
      <c r="U414" s="9"/>
      <c r="V414" s="9"/>
      <c r="W414" s="9"/>
      <c r="X414" s="9"/>
    </row>
    <row r="415" spans="17:24" ht="12.75">
      <c r="Q415" s="9"/>
      <c r="R415" s="9"/>
      <c r="S415" s="9"/>
      <c r="T415" s="9"/>
      <c r="U415" s="9"/>
      <c r="V415" s="9"/>
      <c r="W415" s="9"/>
      <c r="X415" s="9"/>
    </row>
    <row r="416" spans="17:24" ht="12.75">
      <c r="Q416" s="9"/>
      <c r="R416" s="9"/>
      <c r="S416" s="9"/>
      <c r="T416" s="9"/>
      <c r="U416" s="9"/>
      <c r="V416" s="9"/>
      <c r="W416" s="9"/>
      <c r="X416" s="9"/>
    </row>
    <row r="417" spans="17:24" ht="12.75">
      <c r="Q417" s="9"/>
      <c r="R417" s="9"/>
      <c r="S417" s="9"/>
      <c r="T417" s="9"/>
      <c r="U417" s="9"/>
      <c r="V417" s="9"/>
      <c r="W417" s="9"/>
      <c r="X417" s="9"/>
    </row>
    <row r="418" spans="17:24" ht="12.75">
      <c r="Q418" s="9"/>
      <c r="R418" s="9"/>
      <c r="S418" s="9"/>
      <c r="T418" s="9"/>
      <c r="U418" s="9"/>
      <c r="V418" s="9"/>
      <c r="W418" s="9"/>
      <c r="X418" s="9"/>
    </row>
    <row r="419" spans="17:24" ht="12.75">
      <c r="Q419" s="9"/>
      <c r="R419" s="9"/>
      <c r="S419" s="9"/>
      <c r="T419" s="9"/>
      <c r="U419" s="9"/>
      <c r="V419" s="9"/>
      <c r="W419" s="9"/>
      <c r="X419" s="9"/>
    </row>
    <row r="420" spans="17:24" ht="12.75">
      <c r="Q420" s="9"/>
      <c r="R420" s="9"/>
      <c r="S420" s="9"/>
      <c r="T420" s="9"/>
      <c r="U420" s="9"/>
      <c r="V420" s="9"/>
      <c r="W420" s="9"/>
      <c r="X420" s="9"/>
    </row>
    <row r="421" spans="17:24" ht="12.75">
      <c r="Q421" s="9"/>
      <c r="R421" s="9"/>
      <c r="S421" s="9"/>
      <c r="T421" s="9"/>
      <c r="U421" s="9"/>
      <c r="V421" s="9"/>
      <c r="W421" s="9"/>
      <c r="X421" s="9"/>
    </row>
    <row r="422" spans="17:24" ht="12.75">
      <c r="Q422" s="9"/>
      <c r="R422" s="9"/>
      <c r="S422" s="9"/>
      <c r="T422" s="9"/>
      <c r="U422" s="9"/>
      <c r="V422" s="9"/>
      <c r="W422" s="9"/>
      <c r="X422" s="9"/>
    </row>
    <row r="423" spans="17:24" ht="12.75">
      <c r="Q423" s="9"/>
      <c r="R423" s="9"/>
      <c r="S423" s="9"/>
      <c r="T423" s="9"/>
      <c r="U423" s="9"/>
      <c r="V423" s="9"/>
      <c r="W423" s="9"/>
      <c r="X423" s="9"/>
    </row>
    <row r="424" spans="17:24" ht="12.75">
      <c r="Q424" s="9"/>
      <c r="R424" s="9"/>
      <c r="S424" s="9"/>
      <c r="T424" s="9"/>
      <c r="U424" s="9"/>
      <c r="V424" s="9"/>
      <c r="W424" s="9"/>
      <c r="X424" s="9"/>
    </row>
    <row r="425" spans="17:24" ht="12.75">
      <c r="Q425" s="9"/>
      <c r="R425" s="9"/>
      <c r="S425" s="9"/>
      <c r="T425" s="9"/>
      <c r="U425" s="9"/>
      <c r="V425" s="9"/>
      <c r="W425" s="9"/>
      <c r="X425" s="9"/>
    </row>
    <row r="426" spans="17:24" ht="12.75">
      <c r="Q426" s="9"/>
      <c r="R426" s="9"/>
      <c r="S426" s="9"/>
      <c r="T426" s="9"/>
      <c r="U426" s="9"/>
      <c r="V426" s="9"/>
      <c r="W426" s="9"/>
      <c r="X426" s="9"/>
    </row>
    <row r="427" spans="17:24" ht="12.75">
      <c r="Q427" s="9"/>
      <c r="R427" s="9"/>
      <c r="S427" s="9"/>
      <c r="T427" s="9"/>
      <c r="U427" s="9"/>
      <c r="V427" s="9"/>
      <c r="W427" s="9"/>
      <c r="X427" s="9"/>
    </row>
    <row r="428" spans="17:24" ht="12.75">
      <c r="Q428" s="9"/>
      <c r="R428" s="9"/>
      <c r="S428" s="9"/>
      <c r="T428" s="9"/>
      <c r="U428" s="9"/>
      <c r="V428" s="9"/>
      <c r="W428" s="9"/>
      <c r="X428" s="9"/>
    </row>
    <row r="429" spans="17:24" ht="12.75">
      <c r="Q429" s="9"/>
      <c r="R429" s="9"/>
      <c r="S429" s="9"/>
      <c r="T429" s="9"/>
      <c r="U429" s="9"/>
      <c r="V429" s="9"/>
      <c r="W429" s="9"/>
      <c r="X429" s="9"/>
    </row>
    <row r="430" spans="17:24" ht="12.75">
      <c r="Q430" s="9"/>
      <c r="R430" s="9"/>
      <c r="S430" s="9"/>
      <c r="T430" s="9"/>
      <c r="U430" s="9"/>
      <c r="V430" s="9"/>
      <c r="W430" s="9"/>
      <c r="X430" s="9"/>
    </row>
    <row r="431" spans="17:24" ht="12.75">
      <c r="Q431" s="9"/>
      <c r="R431" s="9"/>
      <c r="S431" s="9"/>
      <c r="T431" s="9"/>
      <c r="U431" s="9"/>
      <c r="V431" s="9"/>
      <c r="W431" s="9"/>
      <c r="X431" s="9"/>
    </row>
    <row r="432" spans="17:24" ht="12.75">
      <c r="Q432" s="9"/>
      <c r="R432" s="9"/>
      <c r="S432" s="9"/>
      <c r="T432" s="9"/>
      <c r="U432" s="9"/>
      <c r="V432" s="9"/>
      <c r="W432" s="9"/>
      <c r="X432" s="9"/>
    </row>
    <row r="433" spans="17:24" ht="12.75">
      <c r="Q433" s="9"/>
      <c r="R433" s="9"/>
      <c r="S433" s="9"/>
      <c r="T433" s="9"/>
      <c r="U433" s="9"/>
      <c r="V433" s="9"/>
      <c r="W433" s="9"/>
      <c r="X433" s="9"/>
    </row>
    <row r="434" spans="17:24" ht="12.75">
      <c r="Q434" s="9"/>
      <c r="R434" s="9"/>
      <c r="S434" s="9"/>
      <c r="T434" s="9"/>
      <c r="U434" s="9"/>
      <c r="V434" s="9"/>
      <c r="W434" s="9"/>
      <c r="X434" s="9"/>
    </row>
    <row r="435" spans="17:24" ht="12.75">
      <c r="Q435" s="9"/>
      <c r="R435" s="9"/>
      <c r="S435" s="9"/>
      <c r="T435" s="9"/>
      <c r="U435" s="9"/>
      <c r="V435" s="9"/>
      <c r="W435" s="9"/>
      <c r="X435" s="9"/>
    </row>
    <row r="436" spans="17:24" ht="12.75">
      <c r="Q436" s="9"/>
      <c r="R436" s="9"/>
      <c r="S436" s="9"/>
      <c r="T436" s="9"/>
      <c r="U436" s="9"/>
      <c r="V436" s="9"/>
      <c r="W436" s="9"/>
      <c r="X436" s="9"/>
    </row>
    <row r="437" spans="17:24" ht="12.75">
      <c r="Q437" s="9"/>
      <c r="R437" s="9"/>
      <c r="S437" s="9"/>
      <c r="T437" s="9"/>
      <c r="U437" s="9"/>
      <c r="V437" s="9"/>
      <c r="W437" s="9"/>
      <c r="X437" s="9"/>
    </row>
    <row r="438" spans="17:24" ht="12.75">
      <c r="Q438" s="9"/>
      <c r="R438" s="9"/>
      <c r="S438" s="9"/>
      <c r="T438" s="9"/>
      <c r="U438" s="9"/>
      <c r="V438" s="9"/>
      <c r="W438" s="9"/>
      <c r="X438" s="9"/>
    </row>
    <row r="439" spans="17:24" ht="12.75">
      <c r="Q439" s="9"/>
      <c r="R439" s="9"/>
      <c r="S439" s="9"/>
      <c r="T439" s="9"/>
      <c r="U439" s="9"/>
      <c r="V439" s="9"/>
      <c r="W439" s="9"/>
      <c r="X439" s="9"/>
    </row>
    <row r="440" spans="17:24" ht="12.75">
      <c r="Q440" s="9"/>
      <c r="R440" s="9"/>
      <c r="S440" s="9"/>
      <c r="T440" s="9"/>
      <c r="U440" s="9"/>
      <c r="V440" s="9"/>
      <c r="W440" s="9"/>
      <c r="X440" s="9"/>
    </row>
    <row r="441" spans="17:24" ht="12.75">
      <c r="Q441" s="9"/>
      <c r="R441" s="9"/>
      <c r="S441" s="9"/>
      <c r="T441" s="9"/>
      <c r="U441" s="9"/>
      <c r="V441" s="9"/>
      <c r="W441" s="9"/>
      <c r="X441" s="9"/>
    </row>
    <row r="442" spans="17:24" ht="12.75">
      <c r="Q442" s="9"/>
      <c r="R442" s="9"/>
      <c r="S442" s="9"/>
      <c r="T442" s="9"/>
      <c r="U442" s="9"/>
      <c r="V442" s="9"/>
      <c r="W442" s="9"/>
      <c r="X442" s="9"/>
    </row>
    <row r="443" spans="17:24" ht="12.75">
      <c r="Q443" s="9"/>
      <c r="R443" s="9"/>
      <c r="S443" s="9"/>
      <c r="T443" s="9"/>
      <c r="U443" s="9"/>
      <c r="V443" s="9"/>
      <c r="W443" s="9"/>
      <c r="X443" s="9"/>
    </row>
    <row r="444" spans="17:24" ht="12.75">
      <c r="Q444" s="9"/>
      <c r="R444" s="9"/>
      <c r="S444" s="9"/>
      <c r="T444" s="9"/>
      <c r="U444" s="9"/>
      <c r="V444" s="9"/>
      <c r="W444" s="9"/>
      <c r="X444" s="9"/>
    </row>
    <row r="445" spans="17:24" ht="12.75">
      <c r="Q445" s="9"/>
      <c r="R445" s="9"/>
      <c r="S445" s="9"/>
      <c r="T445" s="9"/>
      <c r="U445" s="9"/>
      <c r="V445" s="9"/>
      <c r="W445" s="9"/>
      <c r="X445" s="9"/>
    </row>
    <row r="446" spans="17:24" ht="12.75">
      <c r="Q446" s="9"/>
      <c r="R446" s="9"/>
      <c r="S446" s="9"/>
      <c r="T446" s="9"/>
      <c r="U446" s="9"/>
      <c r="V446" s="9"/>
      <c r="W446" s="9"/>
      <c r="X446" s="9"/>
    </row>
    <row r="447" spans="17:24" ht="12.75">
      <c r="Q447" s="9"/>
      <c r="R447" s="9"/>
      <c r="S447" s="9"/>
      <c r="T447" s="9"/>
      <c r="U447" s="9"/>
      <c r="V447" s="9"/>
      <c r="W447" s="9"/>
      <c r="X447" s="9"/>
    </row>
    <row r="448" spans="17:24" ht="12.75">
      <c r="Q448" s="9"/>
      <c r="R448" s="9"/>
      <c r="S448" s="9"/>
      <c r="T448" s="9"/>
      <c r="U448" s="9"/>
      <c r="V448" s="9"/>
      <c r="W448" s="9"/>
      <c r="X448" s="9"/>
    </row>
    <row r="449" spans="17:24" ht="12.75">
      <c r="Q449" s="9"/>
      <c r="R449" s="9"/>
      <c r="S449" s="9"/>
      <c r="T449" s="9"/>
      <c r="U449" s="9"/>
      <c r="V449" s="9"/>
      <c r="W449" s="9"/>
      <c r="X449" s="9"/>
    </row>
    <row r="450" spans="17:24" ht="12.75">
      <c r="Q450" s="9"/>
      <c r="R450" s="9"/>
      <c r="S450" s="9"/>
      <c r="T450" s="9"/>
      <c r="U450" s="9"/>
      <c r="V450" s="9"/>
      <c r="W450" s="9"/>
      <c r="X450" s="9"/>
    </row>
    <row r="451" spans="17:24" ht="12.75">
      <c r="Q451" s="9"/>
      <c r="R451" s="9"/>
      <c r="S451" s="9"/>
      <c r="T451" s="9"/>
      <c r="U451" s="9"/>
      <c r="V451" s="9"/>
      <c r="W451" s="9"/>
      <c r="X451" s="9"/>
    </row>
    <row r="452" spans="17:24" ht="12.75">
      <c r="Q452" s="9"/>
      <c r="R452" s="9"/>
      <c r="S452" s="9"/>
      <c r="T452" s="9"/>
      <c r="U452" s="9"/>
      <c r="V452" s="9"/>
      <c r="W452" s="9"/>
      <c r="X452" s="9"/>
    </row>
    <row r="453" spans="17:24" ht="12.75">
      <c r="Q453" s="9"/>
      <c r="R453" s="9"/>
      <c r="S453" s="9"/>
      <c r="T453" s="9"/>
      <c r="U453" s="9"/>
      <c r="V453" s="9"/>
      <c r="W453" s="9"/>
      <c r="X453" s="9"/>
    </row>
    <row r="454" spans="17:24" ht="12.75">
      <c r="Q454" s="9"/>
      <c r="R454" s="9"/>
      <c r="S454" s="9"/>
      <c r="T454" s="9"/>
      <c r="U454" s="9"/>
      <c r="V454" s="9"/>
      <c r="W454" s="9"/>
      <c r="X454" s="9"/>
    </row>
    <row r="455" spans="17:24" ht="12.75">
      <c r="Q455" s="9"/>
      <c r="R455" s="9"/>
      <c r="S455" s="9"/>
      <c r="T455" s="9"/>
      <c r="U455" s="9"/>
      <c r="V455" s="9"/>
      <c r="W455" s="9"/>
      <c r="X455" s="9"/>
    </row>
    <row r="456" spans="17:24" ht="12.75">
      <c r="Q456" s="9"/>
      <c r="R456" s="9"/>
      <c r="S456" s="9"/>
      <c r="T456" s="9"/>
      <c r="U456" s="9"/>
      <c r="V456" s="9"/>
      <c r="W456" s="9"/>
      <c r="X456" s="9"/>
    </row>
    <row r="457" spans="17:24" ht="12.75">
      <c r="Q457" s="9"/>
      <c r="R457" s="9"/>
      <c r="S457" s="9"/>
      <c r="T457" s="9"/>
      <c r="U457" s="9"/>
      <c r="V457" s="9"/>
      <c r="W457" s="9"/>
      <c r="X457" s="9"/>
    </row>
    <row r="458" spans="17:24" ht="12.75">
      <c r="Q458" s="9"/>
      <c r="R458" s="9"/>
      <c r="S458" s="9"/>
      <c r="T458" s="9"/>
      <c r="U458" s="9"/>
      <c r="V458" s="9"/>
      <c r="W458" s="9"/>
      <c r="X458" s="9"/>
    </row>
    <row r="459" spans="17:24" ht="12.75">
      <c r="Q459" s="9"/>
      <c r="R459" s="9"/>
      <c r="S459" s="9"/>
      <c r="T459" s="9"/>
      <c r="U459" s="9"/>
      <c r="V459" s="9"/>
      <c r="W459" s="9"/>
      <c r="X459" s="9"/>
    </row>
    <row r="460" spans="17:24" ht="12.75">
      <c r="Q460" s="9"/>
      <c r="R460" s="9"/>
      <c r="S460" s="9"/>
      <c r="T460" s="9"/>
      <c r="U460" s="9"/>
      <c r="V460" s="9"/>
      <c r="W460" s="9"/>
      <c r="X460" s="9"/>
    </row>
    <row r="461" spans="17:24" ht="12.75">
      <c r="Q461" s="9"/>
      <c r="R461" s="9"/>
      <c r="S461" s="9"/>
      <c r="T461" s="9"/>
      <c r="U461" s="9"/>
      <c r="V461" s="9"/>
      <c r="W461" s="9"/>
      <c r="X461" s="9"/>
    </row>
    <row r="462" spans="17:24" ht="12.75">
      <c r="Q462" s="9"/>
      <c r="R462" s="9"/>
      <c r="S462" s="9"/>
      <c r="T462" s="9"/>
      <c r="U462" s="9"/>
      <c r="V462" s="9"/>
      <c r="W462" s="9"/>
      <c r="X462" s="9"/>
    </row>
    <row r="463" spans="17:24" ht="12.75">
      <c r="Q463" s="9"/>
      <c r="R463" s="9"/>
      <c r="S463" s="9"/>
      <c r="T463" s="9"/>
      <c r="U463" s="9"/>
      <c r="V463" s="9"/>
      <c r="W463" s="9"/>
      <c r="X463" s="9"/>
    </row>
    <row r="464" spans="17:24" ht="12.75">
      <c r="Q464" s="9"/>
      <c r="R464" s="9"/>
      <c r="S464" s="9"/>
      <c r="T464" s="9"/>
      <c r="U464" s="9"/>
      <c r="V464" s="9"/>
      <c r="W464" s="9"/>
      <c r="X464" s="9"/>
    </row>
    <row r="465" spans="17:24" ht="12.75">
      <c r="Q465" s="9"/>
      <c r="R465" s="9"/>
      <c r="S465" s="9"/>
      <c r="T465" s="9"/>
      <c r="U465" s="9"/>
      <c r="V465" s="9"/>
      <c r="W465" s="9"/>
      <c r="X465" s="9"/>
    </row>
    <row r="466" spans="17:24" ht="12.75">
      <c r="Q466" s="9"/>
      <c r="R466" s="9"/>
      <c r="S466" s="9"/>
      <c r="T466" s="9"/>
      <c r="U466" s="9"/>
      <c r="V466" s="9"/>
      <c r="W466" s="9"/>
      <c r="X466" s="9"/>
    </row>
    <row r="467" spans="17:24" ht="12.75">
      <c r="Q467" s="9"/>
      <c r="R467" s="9"/>
      <c r="S467" s="9"/>
      <c r="T467" s="9"/>
      <c r="U467" s="9"/>
      <c r="V467" s="9"/>
      <c r="W467" s="9"/>
      <c r="X467" s="9"/>
    </row>
    <row r="468" spans="17:24" ht="12.75">
      <c r="Q468" s="9"/>
      <c r="R468" s="9"/>
      <c r="S468" s="9"/>
      <c r="T468" s="9"/>
      <c r="U468" s="9"/>
      <c r="V468" s="9"/>
      <c r="W468" s="9"/>
      <c r="X468" s="9"/>
    </row>
    <row r="469" spans="17:24" ht="12.75">
      <c r="Q469" s="9"/>
      <c r="R469" s="9"/>
      <c r="S469" s="9"/>
      <c r="T469" s="9"/>
      <c r="U469" s="9"/>
      <c r="V469" s="9"/>
      <c r="W469" s="9"/>
      <c r="X469" s="9"/>
    </row>
    <row r="470" spans="17:24" ht="12.75">
      <c r="Q470" s="9"/>
      <c r="R470" s="9"/>
      <c r="S470" s="9"/>
      <c r="T470" s="9"/>
      <c r="U470" s="9"/>
      <c r="V470" s="9"/>
      <c r="W470" s="9"/>
      <c r="X470" s="9"/>
    </row>
    <row r="471" spans="17:24" ht="12.75">
      <c r="Q471" s="9"/>
      <c r="R471" s="9"/>
      <c r="S471" s="9"/>
      <c r="T471" s="9"/>
      <c r="U471" s="9"/>
      <c r="V471" s="9"/>
      <c r="W471" s="9"/>
      <c r="X471" s="9"/>
    </row>
  </sheetData>
  <sheetProtection/>
  <mergeCells count="17">
    <mergeCell ref="A4:P4"/>
    <mergeCell ref="M7:N7"/>
    <mergeCell ref="O7:P7"/>
    <mergeCell ref="E7:F7"/>
    <mergeCell ref="G7:H7"/>
    <mergeCell ref="I7:J7"/>
    <mergeCell ref="K7:L7"/>
    <mergeCell ref="A2:P2"/>
    <mergeCell ref="A3:P3"/>
    <mergeCell ref="A6:A8"/>
    <mergeCell ref="B6:B8"/>
    <mergeCell ref="C6:D6"/>
    <mergeCell ref="E6:H6"/>
    <mergeCell ref="I6:L6"/>
    <mergeCell ref="M6:P6"/>
    <mergeCell ref="C7:C8"/>
    <mergeCell ref="D7:D8"/>
  </mergeCells>
  <conditionalFormatting sqref="C10:P37">
    <cfRule type="cellIs" priority="1" dxfId="1" operator="equal" stopIfTrue="1">
      <formula>0</formula>
    </cfRule>
  </conditionalFormatting>
  <printOptions/>
  <pageMargins left="0.15748031496062992" right="0.15748031496062992" top="0.1968503937007874" bottom="0.1968503937007874" header="0.11811023622047245" footer="0.118110236220472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2016-08-16T07:17:02Z</cp:lastPrinted>
  <dcterms:created xsi:type="dcterms:W3CDTF">2011-07-25T07:03:21Z</dcterms:created>
  <dcterms:modified xsi:type="dcterms:W3CDTF">2017-03-29T11:48:34Z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7.1_2016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2209513</vt:i4>
  </property>
  <property fmtid="{D5CDD505-2E9C-101B-9397-08002B2CF9AE}" pid="7" name="Тип звіту">
    <vt:lpwstr>7.1. Якість розгляду кримінальних справ місцевими загальними судами</vt:lpwstr>
  </property>
  <property fmtid="{D5CDD505-2E9C-101B-9397-08002B2CF9AE}" pid="8" name="К.Cума">
    <vt:lpwstr>A74DE87E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4F539A66</vt:lpwstr>
  </property>
  <property fmtid="{D5CDD505-2E9C-101B-9397-08002B2CF9AE}" pid="16" name="Версія БД">
    <vt:lpwstr>3.18.3.1700</vt:lpwstr>
  </property>
</Properties>
</file>